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5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GADCV\DEVPN\04-SEMA\5-Risque inondation\e- Observatoire\observatoire risque\base de données indicateurs\sensibilisation élus\bilan mandature 2020-2026\"/>
    </mc:Choice>
  </mc:AlternateContent>
  <xr:revisionPtr revIDLastSave="0" documentId="13_ncr:1_{184DD6B4-ED26-4AA4-80DB-1C1AA8348F62}" xr6:coauthVersionLast="47" xr6:coauthVersionMax="47" xr10:uidLastSave="{00000000-0000-0000-0000-000000000000}"/>
  <bookViews>
    <workbookView xWindow="-120" yWindow="-120" windowWidth="29040" windowHeight="15720" activeTab="2" xr2:uid="{49BA06B6-3BE7-4C2B-89CB-EC7E78D7CE78}"/>
  </bookViews>
  <sheets>
    <sheet name="bilan_2020_26" sheetId="7" r:id="rId1"/>
    <sheet name="SIG_bilan_2020_2025" sheetId="12" r:id="rId2"/>
    <sheet name="synth_PAPI_2025" sheetId="11" r:id="rId3"/>
    <sheet name="2025" sheetId="13" r:id="rId4"/>
    <sheet name="2024" sheetId="8" r:id="rId5"/>
    <sheet name="2023" sheetId="5" r:id="rId6"/>
    <sheet name="2022" sheetId="4" r:id="rId7"/>
    <sheet name="SIG_bilan_2020_2024" sheetId="10" r:id="rId8"/>
    <sheet name="synth_PAPI_2024" sheetId="9" r:id="rId9"/>
    <sheet name="synth_PAPI_2023" sheetId="6" r:id="rId10"/>
    <sheet name="synth_PAPI_2022" sheetId="2" r:id="rId11"/>
  </sheets>
  <definedNames>
    <definedName name="_xlnm._FilterDatabase" localSheetId="6" hidden="1">'2022'!$A$3:$N$355</definedName>
    <definedName name="_xlnm._FilterDatabase" localSheetId="5" hidden="1">'2023'!$A$3:$T$357</definedName>
    <definedName name="_xlnm._FilterDatabase" localSheetId="4" hidden="1">'2024'!$A$3:$Q$355</definedName>
    <definedName name="_xlnm._FilterDatabase" localSheetId="3" hidden="1">'2025'!$A$3:$R$354</definedName>
    <definedName name="_xlnm._FilterDatabase" localSheetId="7" hidden="1">SIG_bilan_2020_2024!$A$3:$V$355</definedName>
    <definedName name="_xlnm._FilterDatabase" localSheetId="1" hidden="1">SIG_bilan_2020_2025!$A$3:$X$354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7" i="11" l="1"/>
  <c r="J67" i="11"/>
  <c r="K66" i="11"/>
  <c r="J66" i="11"/>
  <c r="K64" i="11"/>
  <c r="J64" i="11"/>
  <c r="K65" i="11"/>
  <c r="J65" i="11"/>
  <c r="K63" i="11"/>
  <c r="J63" i="11"/>
  <c r="K62" i="11"/>
  <c r="J62" i="11"/>
  <c r="K61" i="11"/>
  <c r="J61" i="11"/>
  <c r="Y353" i="12"/>
  <c r="Y352" i="12"/>
  <c r="Y351" i="12"/>
  <c r="Y350" i="12"/>
  <c r="Y349" i="12"/>
  <c r="Y348" i="12"/>
  <c r="Y347" i="12"/>
  <c r="Y346" i="12"/>
  <c r="Y345" i="12"/>
  <c r="Y344" i="12"/>
  <c r="Y343" i="12"/>
  <c r="Y342" i="12"/>
  <c r="Y341" i="12"/>
  <c r="Y340" i="12"/>
  <c r="Y339" i="12"/>
  <c r="Y338" i="12"/>
  <c r="Y337" i="12"/>
  <c r="Y336" i="12"/>
  <c r="Y335" i="12"/>
  <c r="Y334" i="12"/>
  <c r="Y333" i="12"/>
  <c r="Y332" i="12"/>
  <c r="Y331" i="12"/>
  <c r="Y330" i="12"/>
  <c r="Y329" i="12"/>
  <c r="Y328" i="12"/>
  <c r="Y327" i="12"/>
  <c r="Y326" i="12"/>
  <c r="Y325" i="12"/>
  <c r="Y324" i="12"/>
  <c r="Y323" i="12"/>
  <c r="Y322" i="12"/>
  <c r="Y321" i="12"/>
  <c r="Y320" i="12"/>
  <c r="Y319" i="12"/>
  <c r="Y318" i="12"/>
  <c r="Y317" i="12"/>
  <c r="Y316" i="12"/>
  <c r="Y315" i="12"/>
  <c r="Y314" i="12"/>
  <c r="Y313" i="12"/>
  <c r="Y312" i="12"/>
  <c r="Y311" i="12"/>
  <c r="Y310" i="12"/>
  <c r="Y309" i="12"/>
  <c r="Y308" i="12"/>
  <c r="Y307" i="12"/>
  <c r="Y306" i="12"/>
  <c r="Y305" i="12"/>
  <c r="Y304" i="12"/>
  <c r="Y303" i="12"/>
  <c r="Y302" i="12"/>
  <c r="Y301" i="12"/>
  <c r="Y300" i="12"/>
  <c r="Y299" i="12"/>
  <c r="Y298" i="12"/>
  <c r="Y297" i="12"/>
  <c r="Y296" i="12"/>
  <c r="Y295" i="12"/>
  <c r="Y294" i="12"/>
  <c r="Y293" i="12"/>
  <c r="Y292" i="12"/>
  <c r="Y291" i="12"/>
  <c r="Y290" i="12"/>
  <c r="Y289" i="12"/>
  <c r="Y288" i="12"/>
  <c r="Y287" i="12"/>
  <c r="Y286" i="12"/>
  <c r="Y285" i="12"/>
  <c r="Y284" i="12"/>
  <c r="Y283" i="12"/>
  <c r="Y282" i="12"/>
  <c r="Y281" i="12"/>
  <c r="Y280" i="12"/>
  <c r="Y279" i="12"/>
  <c r="Y278" i="12"/>
  <c r="Y277" i="12"/>
  <c r="Y276" i="12"/>
  <c r="Y275" i="12"/>
  <c r="Y274" i="12"/>
  <c r="Y273" i="12"/>
  <c r="Y272" i="12"/>
  <c r="Y271" i="12"/>
  <c r="Y270" i="12"/>
  <c r="Y269" i="12"/>
  <c r="Y268" i="12"/>
  <c r="Y267" i="12"/>
  <c r="Y266" i="12"/>
  <c r="Y265" i="12"/>
  <c r="Y264" i="12"/>
  <c r="Y263" i="12"/>
  <c r="Y262" i="12"/>
  <c r="Y261" i="12"/>
  <c r="Y260" i="12"/>
  <c r="Y259" i="12"/>
  <c r="Y258" i="12"/>
  <c r="Y257" i="12"/>
  <c r="Y256" i="12"/>
  <c r="Y255" i="12"/>
  <c r="Y254" i="12"/>
  <c r="Y253" i="12"/>
  <c r="Y252" i="12"/>
  <c r="Y251" i="12"/>
  <c r="Y250" i="12"/>
  <c r="Y249" i="12"/>
  <c r="Y248" i="12"/>
  <c r="Y247" i="12"/>
  <c r="Y246" i="12"/>
  <c r="Y245" i="12"/>
  <c r="Y244" i="12"/>
  <c r="Y243" i="12"/>
  <c r="Y242" i="12"/>
  <c r="Y241" i="12"/>
  <c r="Y240" i="12"/>
  <c r="Y239" i="12"/>
  <c r="Y238" i="12"/>
  <c r="Y237" i="12"/>
  <c r="Y236" i="12"/>
  <c r="Y235" i="12"/>
  <c r="Y234" i="12"/>
  <c r="Y233" i="12"/>
  <c r="Y232" i="12"/>
  <c r="Y231" i="12"/>
  <c r="Y230" i="12"/>
  <c r="Y229" i="12"/>
  <c r="Y228" i="12"/>
  <c r="Y227" i="12"/>
  <c r="Y226" i="12"/>
  <c r="Y225" i="12"/>
  <c r="Y224" i="12"/>
  <c r="Y223" i="12"/>
  <c r="Y222" i="12"/>
  <c r="Y221" i="12"/>
  <c r="Y220" i="12"/>
  <c r="Y219" i="12"/>
  <c r="Y218" i="12"/>
  <c r="Y217" i="12"/>
  <c r="Y216" i="12"/>
  <c r="Y215" i="12"/>
  <c r="Y214" i="12"/>
  <c r="Y213" i="12"/>
  <c r="Y212" i="12"/>
  <c r="Y211" i="12"/>
  <c r="Y210" i="12"/>
  <c r="Y209" i="12"/>
  <c r="Y208" i="12"/>
  <c r="Y207" i="12"/>
  <c r="Y206" i="12"/>
  <c r="Y205" i="12"/>
  <c r="Y204" i="12"/>
  <c r="Y203" i="12"/>
  <c r="Y202" i="12"/>
  <c r="Y201" i="12"/>
  <c r="Y200" i="12"/>
  <c r="Y199" i="12"/>
  <c r="Y198" i="12"/>
  <c r="Y197" i="12"/>
  <c r="Y196" i="12"/>
  <c r="Y195" i="12"/>
  <c r="Y194" i="12"/>
  <c r="Y193" i="12"/>
  <c r="Y192" i="12"/>
  <c r="Y191" i="12"/>
  <c r="Y190" i="12"/>
  <c r="Y189" i="12"/>
  <c r="Y188" i="12"/>
  <c r="Y187" i="12"/>
  <c r="Y186" i="12"/>
  <c r="Y185" i="12"/>
  <c r="Y184" i="12"/>
  <c r="Y183" i="12"/>
  <c r="Y182" i="12"/>
  <c r="Y181" i="12"/>
  <c r="Y180" i="12"/>
  <c r="Y179" i="12"/>
  <c r="Y178" i="12"/>
  <c r="Y177" i="12"/>
  <c r="Y176" i="12"/>
  <c r="Y175" i="12"/>
  <c r="Y174" i="12"/>
  <c r="Y173" i="12"/>
  <c r="Y172" i="12"/>
  <c r="Y171" i="12"/>
  <c r="Y170" i="12"/>
  <c r="Y169" i="12"/>
  <c r="Y168" i="12"/>
  <c r="Y167" i="12"/>
  <c r="Y166" i="12"/>
  <c r="Y165" i="12"/>
  <c r="Y164" i="12"/>
  <c r="Y163" i="12"/>
  <c r="Y162" i="12"/>
  <c r="Y161" i="12"/>
  <c r="Y160" i="12"/>
  <c r="Y159" i="12"/>
  <c r="Y158" i="12"/>
  <c r="Y157" i="12"/>
  <c r="Y156" i="12"/>
  <c r="Y155" i="12"/>
  <c r="Y154" i="12"/>
  <c r="Y153" i="12"/>
  <c r="Y152" i="12"/>
  <c r="Y151" i="12"/>
  <c r="Y150" i="12"/>
  <c r="Y149" i="12"/>
  <c r="Y148" i="12"/>
  <c r="Y147" i="12"/>
  <c r="Y146" i="12"/>
  <c r="Y145" i="12"/>
  <c r="Y144" i="12"/>
  <c r="Y143" i="12"/>
  <c r="Y142" i="12"/>
  <c r="Y141" i="12"/>
  <c r="Y140" i="12"/>
  <c r="Y139" i="12"/>
  <c r="Y138" i="12"/>
  <c r="Y137" i="12"/>
  <c r="Y136" i="12"/>
  <c r="Y135" i="12"/>
  <c r="Y134" i="12"/>
  <c r="Y133" i="12"/>
  <c r="Y132" i="12"/>
  <c r="Y131" i="12"/>
  <c r="Y130" i="12"/>
  <c r="Y129" i="12"/>
  <c r="Y128" i="12"/>
  <c r="Y127" i="12"/>
  <c r="Y126" i="12"/>
  <c r="Y125" i="12"/>
  <c r="Y124" i="12"/>
  <c r="Y123" i="12"/>
  <c r="Y122" i="12"/>
  <c r="Y121" i="12"/>
  <c r="Y120" i="12"/>
  <c r="Y119" i="12"/>
  <c r="Y118" i="12"/>
  <c r="Y117" i="12"/>
  <c r="Y116" i="12"/>
  <c r="Y115" i="12"/>
  <c r="Y114" i="12"/>
  <c r="Y113" i="12"/>
  <c r="Y112" i="12"/>
  <c r="Y111" i="12"/>
  <c r="Y110" i="12"/>
  <c r="Y109" i="12"/>
  <c r="Y108" i="12"/>
  <c r="Y107" i="12"/>
  <c r="Y106" i="12"/>
  <c r="Y105" i="12"/>
  <c r="Y104" i="12"/>
  <c r="Y103" i="12"/>
  <c r="Y102" i="12"/>
  <c r="Y101" i="12"/>
  <c r="Y100" i="12"/>
  <c r="Y99" i="12"/>
  <c r="Y98" i="12"/>
  <c r="Y97" i="12"/>
  <c r="Y96" i="12"/>
  <c r="Y95" i="12"/>
  <c r="Y94" i="12"/>
  <c r="Y93" i="12"/>
  <c r="Y92" i="12"/>
  <c r="Y91" i="12"/>
  <c r="Y90" i="12"/>
  <c r="Y89" i="12"/>
  <c r="Y88" i="12"/>
  <c r="Y87" i="12"/>
  <c r="Y86" i="12"/>
  <c r="Y85" i="12"/>
  <c r="Y84" i="12"/>
  <c r="Y83" i="12"/>
  <c r="Y82" i="12"/>
  <c r="Y81" i="12"/>
  <c r="Y80" i="12"/>
  <c r="Y79" i="12"/>
  <c r="Y78" i="12"/>
  <c r="Y77" i="12"/>
  <c r="Y76" i="12"/>
  <c r="Y75" i="12"/>
  <c r="Y74" i="12"/>
  <c r="Y73" i="12"/>
  <c r="Y72" i="12"/>
  <c r="Y71" i="12"/>
  <c r="Y70" i="12"/>
  <c r="Y69" i="12"/>
  <c r="Y68" i="12"/>
  <c r="Y67" i="12"/>
  <c r="Y66" i="12"/>
  <c r="Y65" i="12"/>
  <c r="Y64" i="12"/>
  <c r="Y63" i="12"/>
  <c r="Y62" i="12"/>
  <c r="Y61" i="12"/>
  <c r="Y60" i="12"/>
  <c r="Y59" i="12"/>
  <c r="Y58" i="12"/>
  <c r="Y57" i="12"/>
  <c r="Y56" i="12"/>
  <c r="Y55" i="12"/>
  <c r="Y54" i="12"/>
  <c r="Y53" i="12"/>
  <c r="Y52" i="12"/>
  <c r="Y51" i="12"/>
  <c r="Y50" i="12"/>
  <c r="Y49" i="12"/>
  <c r="Y48" i="12"/>
  <c r="Y47" i="12"/>
  <c r="Y46" i="12"/>
  <c r="Y45" i="12"/>
  <c r="Y44" i="12"/>
  <c r="Y43" i="12"/>
  <c r="Y42" i="12"/>
  <c r="Y41" i="12"/>
  <c r="Y40" i="12"/>
  <c r="Y39" i="12"/>
  <c r="Y38" i="12"/>
  <c r="Y37" i="12"/>
  <c r="Y36" i="12"/>
  <c r="Y35" i="12"/>
  <c r="Y34" i="12"/>
  <c r="Y33" i="12"/>
  <c r="Y32" i="12"/>
  <c r="Y31" i="12"/>
  <c r="Y30" i="12"/>
  <c r="Y29" i="12"/>
  <c r="Y28" i="12"/>
  <c r="Y27" i="12"/>
  <c r="Y26" i="12"/>
  <c r="Y25" i="12"/>
  <c r="Y24" i="12"/>
  <c r="Y23" i="12"/>
  <c r="Y22" i="12"/>
  <c r="Y21" i="12"/>
  <c r="Y20" i="12"/>
  <c r="Y19" i="12"/>
  <c r="Y18" i="12"/>
  <c r="Y17" i="12"/>
  <c r="Y16" i="12"/>
  <c r="Y15" i="12"/>
  <c r="Y14" i="12"/>
  <c r="Y13" i="12"/>
  <c r="Y12" i="12"/>
  <c r="Y11" i="12"/>
  <c r="Y10" i="12"/>
  <c r="Y9" i="12"/>
  <c r="Y8" i="12"/>
  <c r="Y7" i="12"/>
  <c r="Y6" i="12"/>
  <c r="Y5" i="12"/>
  <c r="Y4" i="12"/>
  <c r="F41" i="7"/>
  <c r="C34" i="7"/>
  <c r="C41" i="7" s="1"/>
  <c r="C38" i="7"/>
  <c r="F38" i="7"/>
  <c r="F70" i="11"/>
  <c r="F35" i="7"/>
  <c r="C35" i="7"/>
  <c r="F34" i="7"/>
  <c r="F33" i="7"/>
  <c r="F32" i="7"/>
  <c r="L282" i="12"/>
  <c r="M282" i="12"/>
  <c r="N282" i="12"/>
  <c r="S282" i="12"/>
  <c r="T282" i="12"/>
  <c r="U282" i="12"/>
  <c r="O53" i="11"/>
  <c r="G70" i="11"/>
  <c r="X282" i="12" l="1"/>
  <c r="W282" i="12"/>
  <c r="V282" i="12"/>
  <c r="R355" i="12"/>
  <c r="C18" i="7" s="1"/>
  <c r="Q355" i="12"/>
  <c r="B18" i="7" s="1"/>
  <c r="P355" i="12"/>
  <c r="C17" i="7" s="1"/>
  <c r="O355" i="12"/>
  <c r="B17" i="7" s="1"/>
  <c r="K355" i="12"/>
  <c r="C16" i="7" s="1"/>
  <c r="J355" i="12"/>
  <c r="B16" i="7" s="1"/>
  <c r="I355" i="12"/>
  <c r="C15" i="7" s="1"/>
  <c r="H355" i="12"/>
  <c r="B15" i="7" s="1"/>
  <c r="G355" i="12"/>
  <c r="C14" i="7" s="1"/>
  <c r="F355" i="12"/>
  <c r="B14" i="7" s="1"/>
  <c r="U353" i="12"/>
  <c r="T353" i="12"/>
  <c r="S353" i="12"/>
  <c r="N353" i="12"/>
  <c r="M353" i="12"/>
  <c r="L353" i="12"/>
  <c r="U352" i="12"/>
  <c r="T352" i="12"/>
  <c r="S352" i="12"/>
  <c r="N352" i="12"/>
  <c r="M352" i="12"/>
  <c r="L352" i="12"/>
  <c r="U351" i="12"/>
  <c r="T351" i="12"/>
  <c r="S351" i="12"/>
  <c r="M351" i="12"/>
  <c r="L351" i="12"/>
  <c r="V351" i="12" s="1"/>
  <c r="U350" i="12"/>
  <c r="T350" i="12"/>
  <c r="S350" i="12"/>
  <c r="N350" i="12"/>
  <c r="M350" i="12"/>
  <c r="L350" i="12"/>
  <c r="U349" i="12"/>
  <c r="T349" i="12"/>
  <c r="S349" i="12"/>
  <c r="N349" i="12"/>
  <c r="M349" i="12"/>
  <c r="L349" i="12"/>
  <c r="U348" i="12"/>
  <c r="T348" i="12"/>
  <c r="S348" i="12"/>
  <c r="N348" i="12"/>
  <c r="M348" i="12"/>
  <c r="L348" i="12"/>
  <c r="U347" i="12"/>
  <c r="T347" i="12"/>
  <c r="S347" i="12"/>
  <c r="N347" i="12"/>
  <c r="M347" i="12"/>
  <c r="L347" i="12"/>
  <c r="U346" i="12"/>
  <c r="T346" i="12"/>
  <c r="S346" i="12"/>
  <c r="N346" i="12"/>
  <c r="M346" i="12"/>
  <c r="L346" i="12"/>
  <c r="U345" i="12"/>
  <c r="T345" i="12"/>
  <c r="S345" i="12"/>
  <c r="N345" i="12"/>
  <c r="M345" i="12"/>
  <c r="L345" i="12"/>
  <c r="U344" i="12"/>
  <c r="T344" i="12"/>
  <c r="S344" i="12"/>
  <c r="N344" i="12"/>
  <c r="M344" i="12"/>
  <c r="L344" i="12"/>
  <c r="U343" i="12"/>
  <c r="T343" i="12"/>
  <c r="S343" i="12"/>
  <c r="N343" i="12"/>
  <c r="M343" i="12"/>
  <c r="L343" i="12"/>
  <c r="U342" i="12"/>
  <c r="T342" i="12"/>
  <c r="S342" i="12"/>
  <c r="N342" i="12"/>
  <c r="M342" i="12"/>
  <c r="L342" i="12"/>
  <c r="U341" i="12"/>
  <c r="T341" i="12"/>
  <c r="S341" i="12"/>
  <c r="M341" i="12"/>
  <c r="L341" i="12"/>
  <c r="V341" i="12" s="1"/>
  <c r="U340" i="12"/>
  <c r="T340" i="12"/>
  <c r="S340" i="12"/>
  <c r="N340" i="12"/>
  <c r="M340" i="12"/>
  <c r="L340" i="12"/>
  <c r="U339" i="12"/>
  <c r="T339" i="12"/>
  <c r="S339" i="12"/>
  <c r="N339" i="12"/>
  <c r="M339" i="12"/>
  <c r="L339" i="12"/>
  <c r="U338" i="12"/>
  <c r="T338" i="12"/>
  <c r="S338" i="12"/>
  <c r="N338" i="12"/>
  <c r="M338" i="12"/>
  <c r="L338" i="12"/>
  <c r="U337" i="12"/>
  <c r="T337" i="12"/>
  <c r="S337" i="12"/>
  <c r="N337" i="12"/>
  <c r="M337" i="12"/>
  <c r="L337" i="12"/>
  <c r="U336" i="12"/>
  <c r="T336" i="12"/>
  <c r="S336" i="12"/>
  <c r="N336" i="12"/>
  <c r="M336" i="12"/>
  <c r="L336" i="12"/>
  <c r="U335" i="12"/>
  <c r="T335" i="12"/>
  <c r="S335" i="12"/>
  <c r="N335" i="12"/>
  <c r="M335" i="12"/>
  <c r="L335" i="12"/>
  <c r="U334" i="12"/>
  <c r="T334" i="12"/>
  <c r="S334" i="12"/>
  <c r="N334" i="12"/>
  <c r="M334" i="12"/>
  <c r="L334" i="12"/>
  <c r="U333" i="12"/>
  <c r="T333" i="12"/>
  <c r="S333" i="12"/>
  <c r="N333" i="12"/>
  <c r="M333" i="12"/>
  <c r="L333" i="12"/>
  <c r="U332" i="12"/>
  <c r="T332" i="12"/>
  <c r="S332" i="12"/>
  <c r="N332" i="12"/>
  <c r="M332" i="12"/>
  <c r="L332" i="12"/>
  <c r="V332" i="12" s="1"/>
  <c r="U331" i="12"/>
  <c r="T331" i="12"/>
  <c r="S331" i="12"/>
  <c r="N331" i="12"/>
  <c r="M331" i="12"/>
  <c r="L331" i="12"/>
  <c r="U330" i="12"/>
  <c r="T330" i="12"/>
  <c r="S330" i="12"/>
  <c r="N330" i="12"/>
  <c r="M330" i="12"/>
  <c r="L330" i="12"/>
  <c r="U329" i="12"/>
  <c r="T329" i="12"/>
  <c r="S329" i="12"/>
  <c r="N329" i="12"/>
  <c r="M329" i="12"/>
  <c r="L329" i="12"/>
  <c r="U328" i="12"/>
  <c r="T328" i="12"/>
  <c r="S328" i="12"/>
  <c r="N328" i="12"/>
  <c r="M328" i="12"/>
  <c r="L328" i="12"/>
  <c r="U327" i="12"/>
  <c r="T327" i="12"/>
  <c r="S327" i="12"/>
  <c r="N327" i="12"/>
  <c r="M327" i="12"/>
  <c r="L327" i="12"/>
  <c r="U326" i="12"/>
  <c r="T326" i="12"/>
  <c r="S326" i="12"/>
  <c r="N326" i="12"/>
  <c r="M326" i="12"/>
  <c r="L326" i="12"/>
  <c r="U325" i="12"/>
  <c r="T325" i="12"/>
  <c r="S325" i="12"/>
  <c r="N325" i="12"/>
  <c r="M325" i="12"/>
  <c r="L325" i="12"/>
  <c r="U324" i="12"/>
  <c r="T324" i="12"/>
  <c r="S324" i="12"/>
  <c r="N324" i="12"/>
  <c r="M324" i="12"/>
  <c r="L324" i="12"/>
  <c r="U323" i="12"/>
  <c r="T323" i="12"/>
  <c r="S323" i="12"/>
  <c r="N323" i="12"/>
  <c r="M323" i="12"/>
  <c r="L323" i="12"/>
  <c r="U322" i="12"/>
  <c r="T322" i="12"/>
  <c r="S322" i="12"/>
  <c r="N322" i="12"/>
  <c r="M322" i="12"/>
  <c r="L322" i="12"/>
  <c r="U321" i="12"/>
  <c r="T321" i="12"/>
  <c r="S321" i="12"/>
  <c r="N321" i="12"/>
  <c r="M321" i="12"/>
  <c r="L321" i="12"/>
  <c r="U320" i="12"/>
  <c r="T320" i="12"/>
  <c r="S320" i="12"/>
  <c r="N320" i="12"/>
  <c r="M320" i="12"/>
  <c r="L320" i="12"/>
  <c r="U319" i="12"/>
  <c r="T319" i="12"/>
  <c r="S319" i="12"/>
  <c r="N319" i="12"/>
  <c r="M319" i="12"/>
  <c r="L319" i="12"/>
  <c r="U318" i="12"/>
  <c r="T318" i="12"/>
  <c r="S318" i="12"/>
  <c r="N318" i="12"/>
  <c r="M318" i="12"/>
  <c r="L318" i="12"/>
  <c r="U317" i="12"/>
  <c r="T317" i="12"/>
  <c r="S317" i="12"/>
  <c r="N317" i="12"/>
  <c r="M317" i="12"/>
  <c r="L317" i="12"/>
  <c r="U316" i="12"/>
  <c r="T316" i="12"/>
  <c r="S316" i="12"/>
  <c r="N316" i="12"/>
  <c r="M316" i="12"/>
  <c r="L316" i="12"/>
  <c r="U315" i="12"/>
  <c r="T315" i="12"/>
  <c r="S315" i="12"/>
  <c r="N315" i="12"/>
  <c r="M315" i="12"/>
  <c r="L315" i="12"/>
  <c r="U314" i="12"/>
  <c r="T314" i="12"/>
  <c r="S314" i="12"/>
  <c r="N314" i="12"/>
  <c r="M314" i="12"/>
  <c r="L314" i="12"/>
  <c r="U313" i="12"/>
  <c r="T313" i="12"/>
  <c r="S313" i="12"/>
  <c r="N313" i="12"/>
  <c r="M313" i="12"/>
  <c r="L313" i="12"/>
  <c r="U312" i="12"/>
  <c r="T312" i="12"/>
  <c r="S312" i="12"/>
  <c r="N312" i="12"/>
  <c r="M312" i="12"/>
  <c r="L312" i="12"/>
  <c r="U311" i="12"/>
  <c r="T311" i="12"/>
  <c r="S311" i="12"/>
  <c r="N311" i="12"/>
  <c r="M311" i="12"/>
  <c r="L311" i="12"/>
  <c r="U310" i="12"/>
  <c r="T310" i="12"/>
  <c r="S310" i="12"/>
  <c r="N310" i="12"/>
  <c r="M310" i="12"/>
  <c r="L310" i="12"/>
  <c r="U309" i="12"/>
  <c r="T309" i="12"/>
  <c r="S309" i="12"/>
  <c r="N309" i="12"/>
  <c r="M309" i="12"/>
  <c r="L309" i="12"/>
  <c r="U308" i="12"/>
  <c r="T308" i="12"/>
  <c r="S308" i="12"/>
  <c r="N308" i="12"/>
  <c r="M308" i="12"/>
  <c r="L308" i="12"/>
  <c r="V308" i="12" s="1"/>
  <c r="U307" i="12"/>
  <c r="T307" i="12"/>
  <c r="S307" i="12"/>
  <c r="N307" i="12"/>
  <c r="M307" i="12"/>
  <c r="L307" i="12"/>
  <c r="U306" i="12"/>
  <c r="T306" i="12"/>
  <c r="S306" i="12"/>
  <c r="N306" i="12"/>
  <c r="M306" i="12"/>
  <c r="L306" i="12"/>
  <c r="V306" i="12" s="1"/>
  <c r="U305" i="12"/>
  <c r="T305" i="12"/>
  <c r="S305" i="12"/>
  <c r="N305" i="12"/>
  <c r="M305" i="12"/>
  <c r="L305" i="12"/>
  <c r="U304" i="12"/>
  <c r="T304" i="12"/>
  <c r="S304" i="12"/>
  <c r="N304" i="12"/>
  <c r="M304" i="12"/>
  <c r="L304" i="12"/>
  <c r="U303" i="12"/>
  <c r="T303" i="12"/>
  <c r="S303" i="12"/>
  <c r="N303" i="12"/>
  <c r="M303" i="12"/>
  <c r="L303" i="12"/>
  <c r="U302" i="12"/>
  <c r="T302" i="12"/>
  <c r="S302" i="12"/>
  <c r="N302" i="12"/>
  <c r="M302" i="12"/>
  <c r="L302" i="12"/>
  <c r="U301" i="12"/>
  <c r="T301" i="12"/>
  <c r="S301" i="12"/>
  <c r="N301" i="12"/>
  <c r="M301" i="12"/>
  <c r="L301" i="12"/>
  <c r="U300" i="12"/>
  <c r="T300" i="12"/>
  <c r="S300" i="12"/>
  <c r="N300" i="12"/>
  <c r="M300" i="12"/>
  <c r="L300" i="12"/>
  <c r="V300" i="12" s="1"/>
  <c r="U299" i="12"/>
  <c r="T299" i="12"/>
  <c r="S299" i="12"/>
  <c r="N299" i="12"/>
  <c r="M299" i="12"/>
  <c r="L299" i="12"/>
  <c r="U298" i="12"/>
  <c r="T298" i="12"/>
  <c r="S298" i="12"/>
  <c r="N298" i="12"/>
  <c r="M298" i="12"/>
  <c r="L298" i="12"/>
  <c r="U297" i="12"/>
  <c r="T297" i="12"/>
  <c r="S297" i="12"/>
  <c r="N297" i="12"/>
  <c r="M297" i="12"/>
  <c r="L297" i="12"/>
  <c r="U296" i="12"/>
  <c r="T296" i="12"/>
  <c r="S296" i="12"/>
  <c r="N296" i="12"/>
  <c r="M296" i="12"/>
  <c r="L296" i="12"/>
  <c r="U295" i="12"/>
  <c r="T295" i="12"/>
  <c r="S295" i="12"/>
  <c r="N295" i="12"/>
  <c r="M295" i="12"/>
  <c r="L295" i="12"/>
  <c r="U294" i="12"/>
  <c r="T294" i="12"/>
  <c r="S294" i="12"/>
  <c r="N294" i="12"/>
  <c r="M294" i="12"/>
  <c r="L294" i="12"/>
  <c r="U293" i="12"/>
  <c r="T293" i="12"/>
  <c r="S293" i="12"/>
  <c r="N293" i="12"/>
  <c r="M293" i="12"/>
  <c r="L293" i="12"/>
  <c r="U292" i="12"/>
  <c r="T292" i="12"/>
  <c r="S292" i="12"/>
  <c r="N292" i="12"/>
  <c r="M292" i="12"/>
  <c r="L292" i="12"/>
  <c r="U291" i="12"/>
  <c r="T291" i="12"/>
  <c r="S291" i="12"/>
  <c r="N291" i="12"/>
  <c r="M291" i="12"/>
  <c r="L291" i="12"/>
  <c r="U290" i="12"/>
  <c r="T290" i="12"/>
  <c r="S290" i="12"/>
  <c r="N290" i="12"/>
  <c r="M290" i="12"/>
  <c r="L290" i="12"/>
  <c r="U289" i="12"/>
  <c r="T289" i="12"/>
  <c r="S289" i="12"/>
  <c r="N289" i="12"/>
  <c r="M289" i="12"/>
  <c r="L289" i="12"/>
  <c r="U288" i="12"/>
  <c r="T288" i="12"/>
  <c r="S288" i="12"/>
  <c r="N288" i="12"/>
  <c r="M288" i="12"/>
  <c r="L288" i="12"/>
  <c r="U287" i="12"/>
  <c r="T287" i="12"/>
  <c r="S287" i="12"/>
  <c r="N287" i="12"/>
  <c r="M287" i="12"/>
  <c r="L287" i="12"/>
  <c r="U286" i="12"/>
  <c r="T286" i="12"/>
  <c r="S286" i="12"/>
  <c r="N286" i="12"/>
  <c r="M286" i="12"/>
  <c r="L286" i="12"/>
  <c r="U285" i="12"/>
  <c r="T285" i="12"/>
  <c r="S285" i="12"/>
  <c r="N285" i="12"/>
  <c r="M285" i="12"/>
  <c r="L285" i="12"/>
  <c r="U284" i="12"/>
  <c r="T284" i="12"/>
  <c r="S284" i="12"/>
  <c r="N284" i="12"/>
  <c r="M284" i="12"/>
  <c r="L284" i="12"/>
  <c r="U283" i="12"/>
  <c r="T283" i="12"/>
  <c r="S283" i="12"/>
  <c r="N283" i="12"/>
  <c r="M283" i="12"/>
  <c r="L283" i="12"/>
  <c r="U281" i="12"/>
  <c r="T281" i="12"/>
  <c r="S281" i="12"/>
  <c r="N281" i="12"/>
  <c r="M281" i="12"/>
  <c r="L281" i="12"/>
  <c r="U280" i="12"/>
  <c r="T280" i="12"/>
  <c r="S280" i="12"/>
  <c r="N280" i="12"/>
  <c r="M280" i="12"/>
  <c r="L280" i="12"/>
  <c r="U279" i="12"/>
  <c r="T279" i="12"/>
  <c r="S279" i="12"/>
  <c r="N279" i="12"/>
  <c r="M279" i="12"/>
  <c r="L279" i="12"/>
  <c r="U278" i="12"/>
  <c r="T278" i="12"/>
  <c r="S278" i="12"/>
  <c r="N278" i="12"/>
  <c r="M278" i="12"/>
  <c r="L278" i="12"/>
  <c r="U277" i="12"/>
  <c r="T277" i="12"/>
  <c r="S277" i="12"/>
  <c r="N277" i="12"/>
  <c r="M277" i="12"/>
  <c r="L277" i="12"/>
  <c r="U276" i="12"/>
  <c r="T276" i="12"/>
  <c r="S276" i="12"/>
  <c r="N276" i="12"/>
  <c r="M276" i="12"/>
  <c r="L276" i="12"/>
  <c r="V276" i="12" s="1"/>
  <c r="U275" i="12"/>
  <c r="T275" i="12"/>
  <c r="S275" i="12"/>
  <c r="N275" i="12"/>
  <c r="M275" i="12"/>
  <c r="L275" i="12"/>
  <c r="U274" i="12"/>
  <c r="T274" i="12"/>
  <c r="S274" i="12"/>
  <c r="N274" i="12"/>
  <c r="M274" i="12"/>
  <c r="L274" i="12"/>
  <c r="V274" i="12" s="1"/>
  <c r="U273" i="12"/>
  <c r="T273" i="12"/>
  <c r="S273" i="12"/>
  <c r="N273" i="12"/>
  <c r="M273" i="12"/>
  <c r="L273" i="12"/>
  <c r="U272" i="12"/>
  <c r="T272" i="12"/>
  <c r="S272" i="12"/>
  <c r="N272" i="12"/>
  <c r="M272" i="12"/>
  <c r="L272" i="12"/>
  <c r="V272" i="12" s="1"/>
  <c r="U271" i="12"/>
  <c r="T271" i="12"/>
  <c r="S271" i="12"/>
  <c r="N271" i="12"/>
  <c r="M271" i="12"/>
  <c r="L271" i="12"/>
  <c r="U270" i="12"/>
  <c r="T270" i="12"/>
  <c r="S270" i="12"/>
  <c r="N270" i="12"/>
  <c r="M270" i="12"/>
  <c r="L270" i="12"/>
  <c r="U269" i="12"/>
  <c r="T269" i="12"/>
  <c r="S269" i="12"/>
  <c r="N269" i="12"/>
  <c r="M269" i="12"/>
  <c r="L269" i="12"/>
  <c r="U268" i="12"/>
  <c r="T268" i="12"/>
  <c r="S268" i="12"/>
  <c r="N268" i="12"/>
  <c r="M268" i="12"/>
  <c r="L268" i="12"/>
  <c r="U267" i="12"/>
  <c r="T267" i="12"/>
  <c r="S267" i="12"/>
  <c r="N267" i="12"/>
  <c r="M267" i="12"/>
  <c r="L267" i="12"/>
  <c r="U266" i="12"/>
  <c r="T266" i="12"/>
  <c r="S266" i="12"/>
  <c r="N266" i="12"/>
  <c r="M266" i="12"/>
  <c r="L266" i="12"/>
  <c r="U265" i="12"/>
  <c r="T265" i="12"/>
  <c r="S265" i="12"/>
  <c r="N265" i="12"/>
  <c r="M265" i="12"/>
  <c r="L265" i="12"/>
  <c r="U264" i="12"/>
  <c r="T264" i="12"/>
  <c r="S264" i="12"/>
  <c r="N264" i="12"/>
  <c r="M264" i="12"/>
  <c r="L264" i="12"/>
  <c r="U263" i="12"/>
  <c r="T263" i="12"/>
  <c r="S263" i="12"/>
  <c r="N263" i="12"/>
  <c r="M263" i="12"/>
  <c r="L263" i="12"/>
  <c r="V263" i="12" s="1"/>
  <c r="U262" i="12"/>
  <c r="T262" i="12"/>
  <c r="S262" i="12"/>
  <c r="N262" i="12"/>
  <c r="M262" i="12"/>
  <c r="L262" i="12"/>
  <c r="U261" i="12"/>
  <c r="T261" i="12"/>
  <c r="S261" i="12"/>
  <c r="N261" i="12"/>
  <c r="M261" i="12"/>
  <c r="L261" i="12"/>
  <c r="U260" i="12"/>
  <c r="T260" i="12"/>
  <c r="S260" i="12"/>
  <c r="N260" i="12"/>
  <c r="M260" i="12"/>
  <c r="L260" i="12"/>
  <c r="U259" i="12"/>
  <c r="T259" i="12"/>
  <c r="S259" i="12"/>
  <c r="N259" i="12"/>
  <c r="M259" i="12"/>
  <c r="L259" i="12"/>
  <c r="U258" i="12"/>
  <c r="T258" i="12"/>
  <c r="S258" i="12"/>
  <c r="N258" i="12"/>
  <c r="M258" i="12"/>
  <c r="L258" i="12"/>
  <c r="U257" i="12"/>
  <c r="T257" i="12"/>
  <c r="S257" i="12"/>
  <c r="N257" i="12"/>
  <c r="M257" i="12"/>
  <c r="L257" i="12"/>
  <c r="U256" i="12"/>
  <c r="T256" i="12"/>
  <c r="S256" i="12"/>
  <c r="N256" i="12"/>
  <c r="M256" i="12"/>
  <c r="L256" i="12"/>
  <c r="U255" i="12"/>
  <c r="T255" i="12"/>
  <c r="S255" i="12"/>
  <c r="N255" i="12"/>
  <c r="M255" i="12"/>
  <c r="L255" i="12"/>
  <c r="V255" i="12" s="1"/>
  <c r="U254" i="12"/>
  <c r="T254" i="12"/>
  <c r="S254" i="12"/>
  <c r="N254" i="12"/>
  <c r="M254" i="12"/>
  <c r="L254" i="12"/>
  <c r="U253" i="12"/>
  <c r="T253" i="12"/>
  <c r="S253" i="12"/>
  <c r="N253" i="12"/>
  <c r="M253" i="12"/>
  <c r="L253" i="12"/>
  <c r="U252" i="12"/>
  <c r="T252" i="12"/>
  <c r="S252" i="12"/>
  <c r="N252" i="12"/>
  <c r="M252" i="12"/>
  <c r="L252" i="12"/>
  <c r="U251" i="12"/>
  <c r="T251" i="12"/>
  <c r="S251" i="12"/>
  <c r="N251" i="12"/>
  <c r="M251" i="12"/>
  <c r="L251" i="12"/>
  <c r="U250" i="12"/>
  <c r="T250" i="12"/>
  <c r="S250" i="12"/>
  <c r="N250" i="12"/>
  <c r="M250" i="12"/>
  <c r="L250" i="12"/>
  <c r="U249" i="12"/>
  <c r="T249" i="12"/>
  <c r="S249" i="12"/>
  <c r="N249" i="12"/>
  <c r="M249" i="12"/>
  <c r="L249" i="12"/>
  <c r="U248" i="12"/>
  <c r="T248" i="12"/>
  <c r="S248" i="12"/>
  <c r="N248" i="12"/>
  <c r="M248" i="12"/>
  <c r="L248" i="12"/>
  <c r="U247" i="12"/>
  <c r="T247" i="12"/>
  <c r="S247" i="12"/>
  <c r="N247" i="12"/>
  <c r="M247" i="12"/>
  <c r="L247" i="12"/>
  <c r="U246" i="12"/>
  <c r="T246" i="12"/>
  <c r="S246" i="12"/>
  <c r="N246" i="12"/>
  <c r="M246" i="12"/>
  <c r="L246" i="12"/>
  <c r="U245" i="12"/>
  <c r="T245" i="12"/>
  <c r="S245" i="12"/>
  <c r="N245" i="12"/>
  <c r="M245" i="12"/>
  <c r="L245" i="12"/>
  <c r="U244" i="12"/>
  <c r="T244" i="12"/>
  <c r="S244" i="12"/>
  <c r="N244" i="12"/>
  <c r="M244" i="12"/>
  <c r="L244" i="12"/>
  <c r="U243" i="12"/>
  <c r="T243" i="12"/>
  <c r="S243" i="12"/>
  <c r="N243" i="12"/>
  <c r="M243" i="12"/>
  <c r="L243" i="12"/>
  <c r="U242" i="12"/>
  <c r="T242" i="12"/>
  <c r="S242" i="12"/>
  <c r="N242" i="12"/>
  <c r="M242" i="12"/>
  <c r="L242" i="12"/>
  <c r="U241" i="12"/>
  <c r="T241" i="12"/>
  <c r="S241" i="12"/>
  <c r="N241" i="12"/>
  <c r="M241" i="12"/>
  <c r="L241" i="12"/>
  <c r="U240" i="12"/>
  <c r="T240" i="12"/>
  <c r="S240" i="12"/>
  <c r="N240" i="12"/>
  <c r="M240" i="12"/>
  <c r="L240" i="12"/>
  <c r="U239" i="12"/>
  <c r="T239" i="12"/>
  <c r="S239" i="12"/>
  <c r="N239" i="12"/>
  <c r="M239" i="12"/>
  <c r="L239" i="12"/>
  <c r="U238" i="12"/>
  <c r="T238" i="12"/>
  <c r="S238" i="12"/>
  <c r="N238" i="12"/>
  <c r="M238" i="12"/>
  <c r="L238" i="12"/>
  <c r="U237" i="12"/>
  <c r="T237" i="12"/>
  <c r="S237" i="12"/>
  <c r="N237" i="12"/>
  <c r="M237" i="12"/>
  <c r="L237" i="12"/>
  <c r="U236" i="12"/>
  <c r="T236" i="12"/>
  <c r="S236" i="12"/>
  <c r="N236" i="12"/>
  <c r="M236" i="12"/>
  <c r="L236" i="12"/>
  <c r="U235" i="12"/>
  <c r="T235" i="12"/>
  <c r="S235" i="12"/>
  <c r="N235" i="12"/>
  <c r="M235" i="12"/>
  <c r="L235" i="12"/>
  <c r="U234" i="12"/>
  <c r="T234" i="12"/>
  <c r="S234" i="12"/>
  <c r="N234" i="12"/>
  <c r="M234" i="12"/>
  <c r="L234" i="12"/>
  <c r="U233" i="12"/>
  <c r="T233" i="12"/>
  <c r="S233" i="12"/>
  <c r="N233" i="12"/>
  <c r="M233" i="12"/>
  <c r="L233" i="12"/>
  <c r="U232" i="12"/>
  <c r="T232" i="12"/>
  <c r="S232" i="12"/>
  <c r="N232" i="12"/>
  <c r="M232" i="12"/>
  <c r="L232" i="12"/>
  <c r="U231" i="12"/>
  <c r="T231" i="12"/>
  <c r="S231" i="12"/>
  <c r="N231" i="12"/>
  <c r="M231" i="12"/>
  <c r="L231" i="12"/>
  <c r="V231" i="12" s="1"/>
  <c r="U230" i="12"/>
  <c r="T230" i="12"/>
  <c r="S230" i="12"/>
  <c r="N230" i="12"/>
  <c r="M230" i="12"/>
  <c r="L230" i="12"/>
  <c r="U229" i="12"/>
  <c r="T229" i="12"/>
  <c r="S229" i="12"/>
  <c r="N229" i="12"/>
  <c r="M229" i="12"/>
  <c r="L229" i="12"/>
  <c r="U228" i="12"/>
  <c r="T228" i="12"/>
  <c r="S228" i="12"/>
  <c r="N228" i="12"/>
  <c r="M228" i="12"/>
  <c r="L228" i="12"/>
  <c r="U227" i="12"/>
  <c r="T227" i="12"/>
  <c r="S227" i="12"/>
  <c r="N227" i="12"/>
  <c r="M227" i="12"/>
  <c r="L227" i="12"/>
  <c r="U226" i="12"/>
  <c r="T226" i="12"/>
  <c r="S226" i="12"/>
  <c r="N226" i="12"/>
  <c r="M226" i="12"/>
  <c r="L226" i="12"/>
  <c r="U225" i="12"/>
  <c r="T225" i="12"/>
  <c r="S225" i="12"/>
  <c r="N225" i="12"/>
  <c r="M225" i="12"/>
  <c r="L225" i="12"/>
  <c r="U224" i="12"/>
  <c r="T224" i="12"/>
  <c r="S224" i="12"/>
  <c r="N224" i="12"/>
  <c r="M224" i="12"/>
  <c r="L224" i="12"/>
  <c r="V224" i="12" s="1"/>
  <c r="U223" i="12"/>
  <c r="T223" i="12"/>
  <c r="S223" i="12"/>
  <c r="N223" i="12"/>
  <c r="M223" i="12"/>
  <c r="L223" i="12"/>
  <c r="V223" i="12" s="1"/>
  <c r="U222" i="12"/>
  <c r="T222" i="12"/>
  <c r="S222" i="12"/>
  <c r="N222" i="12"/>
  <c r="M222" i="12"/>
  <c r="L222" i="12"/>
  <c r="U221" i="12"/>
  <c r="T221" i="12"/>
  <c r="S221" i="12"/>
  <c r="N221" i="12"/>
  <c r="M221" i="12"/>
  <c r="L221" i="12"/>
  <c r="V221" i="12" s="1"/>
  <c r="U220" i="12"/>
  <c r="T220" i="12"/>
  <c r="S220" i="12"/>
  <c r="N220" i="12"/>
  <c r="M220" i="12"/>
  <c r="L220" i="12"/>
  <c r="U219" i="12"/>
  <c r="T219" i="12"/>
  <c r="S219" i="12"/>
  <c r="N219" i="12"/>
  <c r="M219" i="12"/>
  <c r="L219" i="12"/>
  <c r="U218" i="12"/>
  <c r="T218" i="12"/>
  <c r="S218" i="12"/>
  <c r="N218" i="12"/>
  <c r="M218" i="12"/>
  <c r="L218" i="12"/>
  <c r="U217" i="12"/>
  <c r="T217" i="12"/>
  <c r="S217" i="12"/>
  <c r="N217" i="12"/>
  <c r="M217" i="12"/>
  <c r="L217" i="12"/>
  <c r="U216" i="12"/>
  <c r="T216" i="12"/>
  <c r="S216" i="12"/>
  <c r="N216" i="12"/>
  <c r="M216" i="12"/>
  <c r="L216" i="12"/>
  <c r="U215" i="12"/>
  <c r="T215" i="12"/>
  <c r="S215" i="12"/>
  <c r="N215" i="12"/>
  <c r="M215" i="12"/>
  <c r="L215" i="12"/>
  <c r="V215" i="12" s="1"/>
  <c r="U214" i="12"/>
  <c r="T214" i="12"/>
  <c r="S214" i="12"/>
  <c r="N214" i="12"/>
  <c r="M214" i="12"/>
  <c r="L214" i="12"/>
  <c r="U213" i="12"/>
  <c r="T213" i="12"/>
  <c r="S213" i="12"/>
  <c r="N213" i="12"/>
  <c r="M213" i="12"/>
  <c r="L213" i="12"/>
  <c r="U212" i="12"/>
  <c r="T212" i="12"/>
  <c r="S212" i="12"/>
  <c r="N212" i="12"/>
  <c r="M212" i="12"/>
  <c r="L212" i="12"/>
  <c r="U211" i="12"/>
  <c r="T211" i="12"/>
  <c r="S211" i="12"/>
  <c r="N211" i="12"/>
  <c r="M211" i="12"/>
  <c r="L211" i="12"/>
  <c r="U210" i="12"/>
  <c r="T210" i="12"/>
  <c r="S210" i="12"/>
  <c r="M210" i="12"/>
  <c r="L210" i="12"/>
  <c r="V210" i="12" s="1"/>
  <c r="U209" i="12"/>
  <c r="T209" i="12"/>
  <c r="S209" i="12"/>
  <c r="N209" i="12"/>
  <c r="M209" i="12"/>
  <c r="L209" i="12"/>
  <c r="U208" i="12"/>
  <c r="T208" i="12"/>
  <c r="S208" i="12"/>
  <c r="N208" i="12"/>
  <c r="M208" i="12"/>
  <c r="L208" i="12"/>
  <c r="U207" i="12"/>
  <c r="T207" i="12"/>
  <c r="S207" i="12"/>
  <c r="N207" i="12"/>
  <c r="M207" i="12"/>
  <c r="L207" i="12"/>
  <c r="U206" i="12"/>
  <c r="T206" i="12"/>
  <c r="S206" i="12"/>
  <c r="N206" i="12"/>
  <c r="M206" i="12"/>
  <c r="L206" i="12"/>
  <c r="U205" i="12"/>
  <c r="T205" i="12"/>
  <c r="S205" i="12"/>
  <c r="N205" i="12"/>
  <c r="M205" i="12"/>
  <c r="L205" i="12"/>
  <c r="U204" i="12"/>
  <c r="T204" i="12"/>
  <c r="S204" i="12"/>
  <c r="N204" i="12"/>
  <c r="M204" i="12"/>
  <c r="L204" i="12"/>
  <c r="U203" i="12"/>
  <c r="T203" i="12"/>
  <c r="S203" i="12"/>
  <c r="N203" i="12"/>
  <c r="M203" i="12"/>
  <c r="L203" i="12"/>
  <c r="U202" i="12"/>
  <c r="T202" i="12"/>
  <c r="S202" i="12"/>
  <c r="N202" i="12"/>
  <c r="M202" i="12"/>
  <c r="L202" i="12"/>
  <c r="U201" i="12"/>
  <c r="T201" i="12"/>
  <c r="S201" i="12"/>
  <c r="N201" i="12"/>
  <c r="M201" i="12"/>
  <c r="L201" i="12"/>
  <c r="U200" i="12"/>
  <c r="T200" i="12"/>
  <c r="S200" i="12"/>
  <c r="N200" i="12"/>
  <c r="M200" i="12"/>
  <c r="L200" i="12"/>
  <c r="U199" i="12"/>
  <c r="T199" i="12"/>
  <c r="S199" i="12"/>
  <c r="N199" i="12"/>
  <c r="M199" i="12"/>
  <c r="L199" i="12"/>
  <c r="U198" i="12"/>
  <c r="T198" i="12"/>
  <c r="S198" i="12"/>
  <c r="N198" i="12"/>
  <c r="M198" i="12"/>
  <c r="L198" i="12"/>
  <c r="U197" i="12"/>
  <c r="T197" i="12"/>
  <c r="S197" i="12"/>
  <c r="N197" i="12"/>
  <c r="M197" i="12"/>
  <c r="L197" i="12"/>
  <c r="V197" i="12" s="1"/>
  <c r="U196" i="12"/>
  <c r="T196" i="12"/>
  <c r="S196" i="12"/>
  <c r="N196" i="12"/>
  <c r="M196" i="12"/>
  <c r="L196" i="12"/>
  <c r="U195" i="12"/>
  <c r="T195" i="12"/>
  <c r="S195" i="12"/>
  <c r="N195" i="12"/>
  <c r="M195" i="12"/>
  <c r="L195" i="12"/>
  <c r="U194" i="12"/>
  <c r="T194" i="12"/>
  <c r="S194" i="12"/>
  <c r="N194" i="12"/>
  <c r="M194" i="12"/>
  <c r="L194" i="12"/>
  <c r="U193" i="12"/>
  <c r="T193" i="12"/>
  <c r="S193" i="12"/>
  <c r="N193" i="12"/>
  <c r="M193" i="12"/>
  <c r="L193" i="12"/>
  <c r="U192" i="12"/>
  <c r="T192" i="12"/>
  <c r="S192" i="12"/>
  <c r="N192" i="12"/>
  <c r="M192" i="12"/>
  <c r="L192" i="12"/>
  <c r="U191" i="12"/>
  <c r="T191" i="12"/>
  <c r="S191" i="12"/>
  <c r="N191" i="12"/>
  <c r="M191" i="12"/>
  <c r="L191" i="12"/>
  <c r="U190" i="12"/>
  <c r="T190" i="12"/>
  <c r="S190" i="12"/>
  <c r="N190" i="12"/>
  <c r="M190" i="12"/>
  <c r="L190" i="12"/>
  <c r="U189" i="12"/>
  <c r="T189" i="12"/>
  <c r="S189" i="12"/>
  <c r="N189" i="12"/>
  <c r="M189" i="12"/>
  <c r="L189" i="12"/>
  <c r="U188" i="12"/>
  <c r="T188" i="12"/>
  <c r="S188" i="12"/>
  <c r="N188" i="12"/>
  <c r="M188" i="12"/>
  <c r="L188" i="12"/>
  <c r="U187" i="12"/>
  <c r="T187" i="12"/>
  <c r="S187" i="12"/>
  <c r="N187" i="12"/>
  <c r="M187" i="12"/>
  <c r="L187" i="12"/>
  <c r="U186" i="12"/>
  <c r="T186" i="12"/>
  <c r="S186" i="12"/>
  <c r="N186" i="12"/>
  <c r="M186" i="12"/>
  <c r="L186" i="12"/>
  <c r="U185" i="12"/>
  <c r="T185" i="12"/>
  <c r="S185" i="12"/>
  <c r="N185" i="12"/>
  <c r="M185" i="12"/>
  <c r="L185" i="12"/>
  <c r="U184" i="12"/>
  <c r="T184" i="12"/>
  <c r="S184" i="12"/>
  <c r="M184" i="12"/>
  <c r="L184" i="12"/>
  <c r="U183" i="12"/>
  <c r="T183" i="12"/>
  <c r="S183" i="12"/>
  <c r="N183" i="12"/>
  <c r="M183" i="12"/>
  <c r="L183" i="12"/>
  <c r="U182" i="12"/>
  <c r="T182" i="12"/>
  <c r="S182" i="12"/>
  <c r="N182" i="12"/>
  <c r="M182" i="12"/>
  <c r="L182" i="12"/>
  <c r="U181" i="12"/>
  <c r="T181" i="12"/>
  <c r="S181" i="12"/>
  <c r="N181" i="12"/>
  <c r="M181" i="12"/>
  <c r="L181" i="12"/>
  <c r="U180" i="12"/>
  <c r="T180" i="12"/>
  <c r="S180" i="12"/>
  <c r="N180" i="12"/>
  <c r="M180" i="12"/>
  <c r="L180" i="12"/>
  <c r="U179" i="12"/>
  <c r="T179" i="12"/>
  <c r="S179" i="12"/>
  <c r="N179" i="12"/>
  <c r="M179" i="12"/>
  <c r="L179" i="12"/>
  <c r="U178" i="12"/>
  <c r="T178" i="12"/>
  <c r="S178" i="12"/>
  <c r="N178" i="12"/>
  <c r="M178" i="12"/>
  <c r="L178" i="12"/>
  <c r="U177" i="12"/>
  <c r="T177" i="12"/>
  <c r="S177" i="12"/>
  <c r="N177" i="12"/>
  <c r="M177" i="12"/>
  <c r="L177" i="12"/>
  <c r="U176" i="12"/>
  <c r="T176" i="12"/>
  <c r="S176" i="12"/>
  <c r="N176" i="12"/>
  <c r="M176" i="12"/>
  <c r="L176" i="12"/>
  <c r="U175" i="12"/>
  <c r="T175" i="12"/>
  <c r="S175" i="12"/>
  <c r="N175" i="12"/>
  <c r="M175" i="12"/>
  <c r="L175" i="12"/>
  <c r="U174" i="12"/>
  <c r="T174" i="12"/>
  <c r="S174" i="12"/>
  <c r="N174" i="12"/>
  <c r="M174" i="12"/>
  <c r="L174" i="12"/>
  <c r="U173" i="12"/>
  <c r="T173" i="12"/>
  <c r="S173" i="12"/>
  <c r="N173" i="12"/>
  <c r="M173" i="12"/>
  <c r="L173" i="12"/>
  <c r="U172" i="12"/>
  <c r="T172" i="12"/>
  <c r="S172" i="12"/>
  <c r="N172" i="12"/>
  <c r="M172" i="12"/>
  <c r="L172" i="12"/>
  <c r="U171" i="12"/>
  <c r="T171" i="12"/>
  <c r="S171" i="12"/>
  <c r="N171" i="12"/>
  <c r="M171" i="12"/>
  <c r="L171" i="12"/>
  <c r="U170" i="12"/>
  <c r="T170" i="12"/>
  <c r="S170" i="12"/>
  <c r="N170" i="12"/>
  <c r="M170" i="12"/>
  <c r="L170" i="12"/>
  <c r="U169" i="12"/>
  <c r="T169" i="12"/>
  <c r="S169" i="12"/>
  <c r="N169" i="12"/>
  <c r="M169" i="12"/>
  <c r="L169" i="12"/>
  <c r="V169" i="12" s="1"/>
  <c r="U168" i="12"/>
  <c r="T168" i="12"/>
  <c r="S168" i="12"/>
  <c r="N168" i="12"/>
  <c r="M168" i="12"/>
  <c r="L168" i="12"/>
  <c r="U167" i="12"/>
  <c r="T167" i="12"/>
  <c r="S167" i="12"/>
  <c r="N167" i="12"/>
  <c r="M167" i="12"/>
  <c r="L167" i="12"/>
  <c r="U166" i="12"/>
  <c r="T166" i="12"/>
  <c r="S166" i="12"/>
  <c r="N166" i="12"/>
  <c r="M166" i="12"/>
  <c r="L166" i="12"/>
  <c r="U165" i="12"/>
  <c r="T165" i="12"/>
  <c r="S165" i="12"/>
  <c r="N165" i="12"/>
  <c r="M165" i="12"/>
  <c r="L165" i="12"/>
  <c r="U164" i="12"/>
  <c r="T164" i="12"/>
  <c r="S164" i="12"/>
  <c r="N164" i="12"/>
  <c r="M164" i="12"/>
  <c r="L164" i="12"/>
  <c r="U163" i="12"/>
  <c r="T163" i="12"/>
  <c r="S163" i="12"/>
  <c r="N163" i="12"/>
  <c r="M163" i="12"/>
  <c r="L163" i="12"/>
  <c r="U162" i="12"/>
  <c r="T162" i="12"/>
  <c r="S162" i="12"/>
  <c r="N162" i="12"/>
  <c r="M162" i="12"/>
  <c r="L162" i="12"/>
  <c r="U161" i="12"/>
  <c r="T161" i="12"/>
  <c r="S161" i="12"/>
  <c r="N161" i="12"/>
  <c r="M161" i="12"/>
  <c r="L161" i="12"/>
  <c r="U160" i="12"/>
  <c r="T160" i="12"/>
  <c r="S160" i="12"/>
  <c r="N160" i="12"/>
  <c r="M160" i="12"/>
  <c r="L160" i="12"/>
  <c r="U159" i="12"/>
  <c r="T159" i="12"/>
  <c r="S159" i="12"/>
  <c r="N159" i="12"/>
  <c r="M159" i="12"/>
  <c r="L159" i="12"/>
  <c r="U158" i="12"/>
  <c r="T158" i="12"/>
  <c r="S158" i="12"/>
  <c r="N158" i="12"/>
  <c r="M158" i="12"/>
  <c r="L158" i="12"/>
  <c r="U157" i="12"/>
  <c r="T157" i="12"/>
  <c r="S157" i="12"/>
  <c r="N157" i="12"/>
  <c r="M157" i="12"/>
  <c r="L157" i="12"/>
  <c r="U156" i="12"/>
  <c r="T156" i="12"/>
  <c r="S156" i="12"/>
  <c r="N156" i="12"/>
  <c r="M156" i="12"/>
  <c r="L156" i="12"/>
  <c r="U155" i="12"/>
  <c r="T155" i="12"/>
  <c r="S155" i="12"/>
  <c r="N155" i="12"/>
  <c r="M155" i="12"/>
  <c r="L155" i="12"/>
  <c r="V155" i="12" s="1"/>
  <c r="U154" i="12"/>
  <c r="T154" i="12"/>
  <c r="S154" i="12"/>
  <c r="N154" i="12"/>
  <c r="M154" i="12"/>
  <c r="L154" i="12"/>
  <c r="U153" i="12"/>
  <c r="T153" i="12"/>
  <c r="S153" i="12"/>
  <c r="N153" i="12"/>
  <c r="M153" i="12"/>
  <c r="L153" i="12"/>
  <c r="U152" i="12"/>
  <c r="T152" i="12"/>
  <c r="S152" i="12"/>
  <c r="N152" i="12"/>
  <c r="M152" i="12"/>
  <c r="L152" i="12"/>
  <c r="U151" i="12"/>
  <c r="T151" i="12"/>
  <c r="S151" i="12"/>
  <c r="N151" i="12"/>
  <c r="M151" i="12"/>
  <c r="L151" i="12"/>
  <c r="V151" i="12" s="1"/>
  <c r="U150" i="12"/>
  <c r="T150" i="12"/>
  <c r="S150" i="12"/>
  <c r="N150" i="12"/>
  <c r="M150" i="12"/>
  <c r="L150" i="12"/>
  <c r="U149" i="12"/>
  <c r="T149" i="12"/>
  <c r="S149" i="12"/>
  <c r="N149" i="12"/>
  <c r="M149" i="12"/>
  <c r="L149" i="12"/>
  <c r="V149" i="12" s="1"/>
  <c r="U148" i="12"/>
  <c r="T148" i="12"/>
  <c r="S148" i="12"/>
  <c r="N148" i="12"/>
  <c r="M148" i="12"/>
  <c r="L148" i="12"/>
  <c r="U147" i="12"/>
  <c r="T147" i="12"/>
  <c r="S147" i="12"/>
  <c r="N147" i="12"/>
  <c r="M147" i="12"/>
  <c r="L147" i="12"/>
  <c r="V147" i="12" s="1"/>
  <c r="U146" i="12"/>
  <c r="T146" i="12"/>
  <c r="S146" i="12"/>
  <c r="N146" i="12"/>
  <c r="M146" i="12"/>
  <c r="L146" i="12"/>
  <c r="U145" i="12"/>
  <c r="T145" i="12"/>
  <c r="S145" i="12"/>
  <c r="N145" i="12"/>
  <c r="M145" i="12"/>
  <c r="L145" i="12"/>
  <c r="U144" i="12"/>
  <c r="T144" i="12"/>
  <c r="S144" i="12"/>
  <c r="N144" i="12"/>
  <c r="M144" i="12"/>
  <c r="L144" i="12"/>
  <c r="U143" i="12"/>
  <c r="T143" i="12"/>
  <c r="S143" i="12"/>
  <c r="N143" i="12"/>
  <c r="M143" i="12"/>
  <c r="L143" i="12"/>
  <c r="U142" i="12"/>
  <c r="T142" i="12"/>
  <c r="S142" i="12"/>
  <c r="N142" i="12"/>
  <c r="M142" i="12"/>
  <c r="L142" i="12"/>
  <c r="U141" i="12"/>
  <c r="T141" i="12"/>
  <c r="S141" i="12"/>
  <c r="N141" i="12"/>
  <c r="M141" i="12"/>
  <c r="L141" i="12"/>
  <c r="U140" i="12"/>
  <c r="T140" i="12"/>
  <c r="S140" i="12"/>
  <c r="N140" i="12"/>
  <c r="M140" i="12"/>
  <c r="L140" i="12"/>
  <c r="U139" i="12"/>
  <c r="T139" i="12"/>
  <c r="S139" i="12"/>
  <c r="N139" i="12"/>
  <c r="M139" i="12"/>
  <c r="L139" i="12"/>
  <c r="U138" i="12"/>
  <c r="T138" i="12"/>
  <c r="S138" i="12"/>
  <c r="N138" i="12"/>
  <c r="M138" i="12"/>
  <c r="L138" i="12"/>
  <c r="U137" i="12"/>
  <c r="T137" i="12"/>
  <c r="S137" i="12"/>
  <c r="N137" i="12"/>
  <c r="M137" i="12"/>
  <c r="L137" i="12"/>
  <c r="V137" i="12" s="1"/>
  <c r="U136" i="12"/>
  <c r="T136" i="12"/>
  <c r="S136" i="12"/>
  <c r="N136" i="12"/>
  <c r="M136" i="12"/>
  <c r="L136" i="12"/>
  <c r="U135" i="12"/>
  <c r="T135" i="12"/>
  <c r="S135" i="12"/>
  <c r="N135" i="12"/>
  <c r="M135" i="12"/>
  <c r="L135" i="12"/>
  <c r="U134" i="12"/>
  <c r="T134" i="12"/>
  <c r="S134" i="12"/>
  <c r="N134" i="12"/>
  <c r="M134" i="12"/>
  <c r="L134" i="12"/>
  <c r="U133" i="12"/>
  <c r="T133" i="12"/>
  <c r="S133" i="12"/>
  <c r="N133" i="12"/>
  <c r="M133" i="12"/>
  <c r="L133" i="12"/>
  <c r="U132" i="12"/>
  <c r="T132" i="12"/>
  <c r="S132" i="12"/>
  <c r="N132" i="12"/>
  <c r="M132" i="12"/>
  <c r="L132" i="12"/>
  <c r="U131" i="12"/>
  <c r="T131" i="12"/>
  <c r="S131" i="12"/>
  <c r="N131" i="12"/>
  <c r="M131" i="12"/>
  <c r="L131" i="12"/>
  <c r="V131" i="12" s="1"/>
  <c r="U130" i="12"/>
  <c r="T130" i="12"/>
  <c r="S130" i="12"/>
  <c r="N130" i="12"/>
  <c r="M130" i="12"/>
  <c r="L130" i="12"/>
  <c r="U129" i="12"/>
  <c r="T129" i="12"/>
  <c r="S129" i="12"/>
  <c r="N129" i="12"/>
  <c r="M129" i="12"/>
  <c r="L129" i="12"/>
  <c r="U128" i="12"/>
  <c r="T128" i="12"/>
  <c r="S128" i="12"/>
  <c r="N128" i="12"/>
  <c r="M128" i="12"/>
  <c r="L128" i="12"/>
  <c r="U127" i="12"/>
  <c r="T127" i="12"/>
  <c r="S127" i="12"/>
  <c r="N127" i="12"/>
  <c r="M127" i="12"/>
  <c r="L127" i="12"/>
  <c r="V127" i="12" s="1"/>
  <c r="U126" i="12"/>
  <c r="T126" i="12"/>
  <c r="S126" i="12"/>
  <c r="N126" i="12"/>
  <c r="M126" i="12"/>
  <c r="L126" i="12"/>
  <c r="U125" i="12"/>
  <c r="T125" i="12"/>
  <c r="S125" i="12"/>
  <c r="N125" i="12"/>
  <c r="M125" i="12"/>
  <c r="L125" i="12"/>
  <c r="U124" i="12"/>
  <c r="T124" i="12"/>
  <c r="S124" i="12"/>
  <c r="N124" i="12"/>
  <c r="M124" i="12"/>
  <c r="L124" i="12"/>
  <c r="U123" i="12"/>
  <c r="T123" i="12"/>
  <c r="S123" i="12"/>
  <c r="N123" i="12"/>
  <c r="M123" i="12"/>
  <c r="L123" i="12"/>
  <c r="U122" i="12"/>
  <c r="T122" i="12"/>
  <c r="S122" i="12"/>
  <c r="N122" i="12"/>
  <c r="M122" i="12"/>
  <c r="L122" i="12"/>
  <c r="U121" i="12"/>
  <c r="T121" i="12"/>
  <c r="S121" i="12"/>
  <c r="N121" i="12"/>
  <c r="M121" i="12"/>
  <c r="L121" i="12"/>
  <c r="U120" i="12"/>
  <c r="T120" i="12"/>
  <c r="S120" i="12"/>
  <c r="N120" i="12"/>
  <c r="M120" i="12"/>
  <c r="L120" i="12"/>
  <c r="U119" i="12"/>
  <c r="T119" i="12"/>
  <c r="S119" i="12"/>
  <c r="N119" i="12"/>
  <c r="M119" i="12"/>
  <c r="L119" i="12"/>
  <c r="U118" i="12"/>
  <c r="T118" i="12"/>
  <c r="S118" i="12"/>
  <c r="N118" i="12"/>
  <c r="M118" i="12"/>
  <c r="L118" i="12"/>
  <c r="U117" i="12"/>
  <c r="T117" i="12"/>
  <c r="S117" i="12"/>
  <c r="N117" i="12"/>
  <c r="M117" i="12"/>
  <c r="L117" i="12"/>
  <c r="U116" i="12"/>
  <c r="T116" i="12"/>
  <c r="S116" i="12"/>
  <c r="N116" i="12"/>
  <c r="M116" i="12"/>
  <c r="L116" i="12"/>
  <c r="U115" i="12"/>
  <c r="T115" i="12"/>
  <c r="S115" i="12"/>
  <c r="N115" i="12"/>
  <c r="M115" i="12"/>
  <c r="L115" i="12"/>
  <c r="U114" i="12"/>
  <c r="T114" i="12"/>
  <c r="S114" i="12"/>
  <c r="N114" i="12"/>
  <c r="M114" i="12"/>
  <c r="L114" i="12"/>
  <c r="U113" i="12"/>
  <c r="T113" i="12"/>
  <c r="S113" i="12"/>
  <c r="N113" i="12"/>
  <c r="M113" i="12"/>
  <c r="L113" i="12"/>
  <c r="U112" i="12"/>
  <c r="T112" i="12"/>
  <c r="S112" i="12"/>
  <c r="M112" i="12"/>
  <c r="L112" i="12"/>
  <c r="U111" i="12"/>
  <c r="T111" i="12"/>
  <c r="S111" i="12"/>
  <c r="N111" i="12"/>
  <c r="M111" i="12"/>
  <c r="L111" i="12"/>
  <c r="U110" i="12"/>
  <c r="T110" i="12"/>
  <c r="S110" i="12"/>
  <c r="N110" i="12"/>
  <c r="M110" i="12"/>
  <c r="L110" i="12"/>
  <c r="V110" i="12" s="1"/>
  <c r="U109" i="12"/>
  <c r="T109" i="12"/>
  <c r="S109" i="12"/>
  <c r="N109" i="12"/>
  <c r="M109" i="12"/>
  <c r="L109" i="12"/>
  <c r="U108" i="12"/>
  <c r="T108" i="12"/>
  <c r="S108" i="12"/>
  <c r="N108" i="12"/>
  <c r="M108" i="12"/>
  <c r="L108" i="12"/>
  <c r="U107" i="12"/>
  <c r="T107" i="12"/>
  <c r="S107" i="12"/>
  <c r="N107" i="12"/>
  <c r="M107" i="12"/>
  <c r="L107" i="12"/>
  <c r="U106" i="12"/>
  <c r="T106" i="12"/>
  <c r="S106" i="12"/>
  <c r="N106" i="12"/>
  <c r="M106" i="12"/>
  <c r="L106" i="12"/>
  <c r="V106" i="12" s="1"/>
  <c r="U105" i="12"/>
  <c r="T105" i="12"/>
  <c r="S105" i="12"/>
  <c r="N105" i="12"/>
  <c r="M105" i="12"/>
  <c r="L105" i="12"/>
  <c r="U104" i="12"/>
  <c r="T104" i="12"/>
  <c r="S104" i="12"/>
  <c r="N104" i="12"/>
  <c r="M104" i="12"/>
  <c r="L104" i="12"/>
  <c r="U103" i="12"/>
  <c r="T103" i="12"/>
  <c r="S103" i="12"/>
  <c r="N103" i="12"/>
  <c r="M103" i="12"/>
  <c r="L103" i="12"/>
  <c r="U102" i="12"/>
  <c r="T102" i="12"/>
  <c r="S102" i="12"/>
  <c r="N102" i="12"/>
  <c r="M102" i="12"/>
  <c r="L102" i="12"/>
  <c r="V102" i="12" s="1"/>
  <c r="U101" i="12"/>
  <c r="T101" i="12"/>
  <c r="S101" i="12"/>
  <c r="N101" i="12"/>
  <c r="M101" i="12"/>
  <c r="L101" i="12"/>
  <c r="U100" i="12"/>
  <c r="T100" i="12"/>
  <c r="S100" i="12"/>
  <c r="N100" i="12"/>
  <c r="M100" i="12"/>
  <c r="L100" i="12"/>
  <c r="U99" i="12"/>
  <c r="T99" i="12"/>
  <c r="S99" i="12"/>
  <c r="N99" i="12"/>
  <c r="M99" i="12"/>
  <c r="L99" i="12"/>
  <c r="V99" i="12" s="1"/>
  <c r="U98" i="12"/>
  <c r="T98" i="12"/>
  <c r="S98" i="12"/>
  <c r="N98" i="12"/>
  <c r="M98" i="12"/>
  <c r="L98" i="12"/>
  <c r="U97" i="12"/>
  <c r="T97" i="12"/>
  <c r="S97" i="12"/>
  <c r="N97" i="12"/>
  <c r="M97" i="12"/>
  <c r="L97" i="12"/>
  <c r="U96" i="12"/>
  <c r="T96" i="12"/>
  <c r="S96" i="12"/>
  <c r="N96" i="12"/>
  <c r="M96" i="12"/>
  <c r="L96" i="12"/>
  <c r="U95" i="12"/>
  <c r="T95" i="12"/>
  <c r="S95" i="12"/>
  <c r="N95" i="12"/>
  <c r="M95" i="12"/>
  <c r="L95" i="12"/>
  <c r="U94" i="12"/>
  <c r="T94" i="12"/>
  <c r="S94" i="12"/>
  <c r="N94" i="12"/>
  <c r="M94" i="12"/>
  <c r="L94" i="12"/>
  <c r="U93" i="12"/>
  <c r="T93" i="12"/>
  <c r="S93" i="12"/>
  <c r="N93" i="12"/>
  <c r="M93" i="12"/>
  <c r="L93" i="12"/>
  <c r="U92" i="12"/>
  <c r="T92" i="12"/>
  <c r="S92" i="12"/>
  <c r="N92" i="12"/>
  <c r="M92" i="12"/>
  <c r="L92" i="12"/>
  <c r="U91" i="12"/>
  <c r="T91" i="12"/>
  <c r="S91" i="12"/>
  <c r="N91" i="12"/>
  <c r="M91" i="12"/>
  <c r="L91" i="12"/>
  <c r="U90" i="12"/>
  <c r="T90" i="12"/>
  <c r="S90" i="12"/>
  <c r="N90" i="12"/>
  <c r="M90" i="12"/>
  <c r="L90" i="12"/>
  <c r="V90" i="12" s="1"/>
  <c r="U89" i="12"/>
  <c r="T89" i="12"/>
  <c r="S89" i="12"/>
  <c r="N89" i="12"/>
  <c r="M89" i="12"/>
  <c r="L89" i="12"/>
  <c r="U88" i="12"/>
  <c r="T88" i="12"/>
  <c r="S88" i="12"/>
  <c r="N88" i="12"/>
  <c r="M88" i="12"/>
  <c r="L88" i="12"/>
  <c r="U87" i="12"/>
  <c r="T87" i="12"/>
  <c r="S87" i="12"/>
  <c r="N87" i="12"/>
  <c r="M87" i="12"/>
  <c r="L87" i="12"/>
  <c r="U86" i="12"/>
  <c r="T86" i="12"/>
  <c r="S86" i="12"/>
  <c r="N86" i="12"/>
  <c r="M86" i="12"/>
  <c r="L86" i="12"/>
  <c r="V86" i="12" s="1"/>
  <c r="U85" i="12"/>
  <c r="T85" i="12"/>
  <c r="S85" i="12"/>
  <c r="N85" i="12"/>
  <c r="M85" i="12"/>
  <c r="L85" i="12"/>
  <c r="U84" i="12"/>
  <c r="T84" i="12"/>
  <c r="S84" i="12"/>
  <c r="N84" i="12"/>
  <c r="M84" i="12"/>
  <c r="L84" i="12"/>
  <c r="U83" i="12"/>
  <c r="T83" i="12"/>
  <c r="S83" i="12"/>
  <c r="M83" i="12"/>
  <c r="L83" i="12"/>
  <c r="V83" i="12" s="1"/>
  <c r="U82" i="12"/>
  <c r="T82" i="12"/>
  <c r="S82" i="12"/>
  <c r="N82" i="12"/>
  <c r="M82" i="12"/>
  <c r="L82" i="12"/>
  <c r="U81" i="12"/>
  <c r="T81" i="12"/>
  <c r="S81" i="12"/>
  <c r="N81" i="12"/>
  <c r="M81" i="12"/>
  <c r="L81" i="12"/>
  <c r="V81" i="12" s="1"/>
  <c r="U80" i="12"/>
  <c r="T80" i="12"/>
  <c r="S80" i="12"/>
  <c r="N80" i="12"/>
  <c r="M80" i="12"/>
  <c r="L80" i="12"/>
  <c r="U79" i="12"/>
  <c r="T79" i="12"/>
  <c r="S79" i="12"/>
  <c r="N79" i="12"/>
  <c r="M79" i="12"/>
  <c r="L79" i="12"/>
  <c r="U78" i="12"/>
  <c r="T78" i="12"/>
  <c r="S78" i="12"/>
  <c r="N78" i="12"/>
  <c r="M78" i="12"/>
  <c r="L78" i="12"/>
  <c r="U77" i="12"/>
  <c r="T77" i="12"/>
  <c r="S77" i="12"/>
  <c r="N77" i="12"/>
  <c r="M77" i="12"/>
  <c r="L77" i="12"/>
  <c r="U76" i="12"/>
  <c r="T76" i="12"/>
  <c r="S76" i="12"/>
  <c r="N76" i="12"/>
  <c r="M76" i="12"/>
  <c r="L76" i="12"/>
  <c r="U75" i="12"/>
  <c r="T75" i="12"/>
  <c r="S75" i="12"/>
  <c r="N75" i="12"/>
  <c r="M75" i="12"/>
  <c r="L75" i="12"/>
  <c r="U74" i="12"/>
  <c r="T74" i="12"/>
  <c r="S74" i="12"/>
  <c r="N74" i="12"/>
  <c r="M74" i="12"/>
  <c r="L74" i="12"/>
  <c r="U73" i="12"/>
  <c r="T73" i="12"/>
  <c r="S73" i="12"/>
  <c r="N73" i="12"/>
  <c r="M73" i="12"/>
  <c r="L73" i="12"/>
  <c r="U72" i="12"/>
  <c r="T72" i="12"/>
  <c r="S72" i="12"/>
  <c r="N72" i="12"/>
  <c r="M72" i="12"/>
  <c r="L72" i="12"/>
  <c r="U71" i="12"/>
  <c r="T71" i="12"/>
  <c r="S71" i="12"/>
  <c r="N71" i="12"/>
  <c r="M71" i="12"/>
  <c r="L71" i="12"/>
  <c r="U70" i="12"/>
  <c r="T70" i="12"/>
  <c r="S70" i="12"/>
  <c r="N70" i="12"/>
  <c r="M70" i="12"/>
  <c r="L70" i="12"/>
  <c r="U69" i="12"/>
  <c r="T69" i="12"/>
  <c r="S69" i="12"/>
  <c r="N69" i="12"/>
  <c r="M69" i="12"/>
  <c r="L69" i="12"/>
  <c r="U68" i="12"/>
  <c r="T68" i="12"/>
  <c r="S68" i="12"/>
  <c r="N68" i="12"/>
  <c r="M68" i="12"/>
  <c r="L68" i="12"/>
  <c r="U67" i="12"/>
  <c r="T67" i="12"/>
  <c r="S67" i="12"/>
  <c r="N67" i="12"/>
  <c r="M67" i="12"/>
  <c r="L67" i="12"/>
  <c r="U66" i="12"/>
  <c r="T66" i="12"/>
  <c r="S66" i="12"/>
  <c r="N66" i="12"/>
  <c r="M66" i="12"/>
  <c r="L66" i="12"/>
  <c r="U65" i="12"/>
  <c r="T65" i="12"/>
  <c r="S65" i="12"/>
  <c r="N65" i="12"/>
  <c r="M65" i="12"/>
  <c r="L65" i="12"/>
  <c r="U64" i="12"/>
  <c r="T64" i="12"/>
  <c r="S64" i="12"/>
  <c r="N64" i="12"/>
  <c r="M64" i="12"/>
  <c r="L64" i="12"/>
  <c r="U63" i="12"/>
  <c r="T63" i="12"/>
  <c r="S63" i="12"/>
  <c r="N63" i="12"/>
  <c r="M63" i="12"/>
  <c r="L63" i="12"/>
  <c r="V63" i="12" s="1"/>
  <c r="U62" i="12"/>
  <c r="T62" i="12"/>
  <c r="S62" i="12"/>
  <c r="N62" i="12"/>
  <c r="M62" i="12"/>
  <c r="L62" i="12"/>
  <c r="U61" i="12"/>
  <c r="T61" i="12"/>
  <c r="S61" i="12"/>
  <c r="N61" i="12"/>
  <c r="M61" i="12"/>
  <c r="L61" i="12"/>
  <c r="U60" i="12"/>
  <c r="T60" i="12"/>
  <c r="S60" i="12"/>
  <c r="N60" i="12"/>
  <c r="M60" i="12"/>
  <c r="L60" i="12"/>
  <c r="U59" i="12"/>
  <c r="T59" i="12"/>
  <c r="S59" i="12"/>
  <c r="N59" i="12"/>
  <c r="M59" i="12"/>
  <c r="L59" i="12"/>
  <c r="U58" i="12"/>
  <c r="T58" i="12"/>
  <c r="S58" i="12"/>
  <c r="N58" i="12"/>
  <c r="M58" i="12"/>
  <c r="L58" i="12"/>
  <c r="U57" i="12"/>
  <c r="T57" i="12"/>
  <c r="S57" i="12"/>
  <c r="N57" i="12"/>
  <c r="M57" i="12"/>
  <c r="L57" i="12"/>
  <c r="V57" i="12" s="1"/>
  <c r="U56" i="12"/>
  <c r="T56" i="12"/>
  <c r="S56" i="12"/>
  <c r="N56" i="12"/>
  <c r="M56" i="12"/>
  <c r="L56" i="12"/>
  <c r="U55" i="12"/>
  <c r="T55" i="12"/>
  <c r="S55" i="12"/>
  <c r="N55" i="12"/>
  <c r="M55" i="12"/>
  <c r="L55" i="12"/>
  <c r="U54" i="12"/>
  <c r="T54" i="12"/>
  <c r="S54" i="12"/>
  <c r="N54" i="12"/>
  <c r="M54" i="12"/>
  <c r="L54" i="12"/>
  <c r="U53" i="12"/>
  <c r="T53" i="12"/>
  <c r="S53" i="12"/>
  <c r="N53" i="12"/>
  <c r="M53" i="12"/>
  <c r="L53" i="12"/>
  <c r="U52" i="12"/>
  <c r="T52" i="12"/>
  <c r="S52" i="12"/>
  <c r="N52" i="12"/>
  <c r="M52" i="12"/>
  <c r="L52" i="12"/>
  <c r="U51" i="12"/>
  <c r="T51" i="12"/>
  <c r="S51" i="12"/>
  <c r="N51" i="12"/>
  <c r="M51" i="12"/>
  <c r="L51" i="12"/>
  <c r="U50" i="12"/>
  <c r="T50" i="12"/>
  <c r="S50" i="12"/>
  <c r="N50" i="12"/>
  <c r="M50" i="12"/>
  <c r="L50" i="12"/>
  <c r="U49" i="12"/>
  <c r="T49" i="12"/>
  <c r="S49" i="12"/>
  <c r="N49" i="12"/>
  <c r="M49" i="12"/>
  <c r="L49" i="12"/>
  <c r="U48" i="12"/>
  <c r="T48" i="12"/>
  <c r="S48" i="12"/>
  <c r="N48" i="12"/>
  <c r="M48" i="12"/>
  <c r="L48" i="12"/>
  <c r="U47" i="12"/>
  <c r="T47" i="12"/>
  <c r="S47" i="12"/>
  <c r="N47" i="12"/>
  <c r="M47" i="12"/>
  <c r="L47" i="12"/>
  <c r="U46" i="12"/>
  <c r="T46" i="12"/>
  <c r="S46" i="12"/>
  <c r="N46" i="12"/>
  <c r="M46" i="12"/>
  <c r="L46" i="12"/>
  <c r="U45" i="12"/>
  <c r="T45" i="12"/>
  <c r="S45" i="12"/>
  <c r="N45" i="12"/>
  <c r="M45" i="12"/>
  <c r="L45" i="12"/>
  <c r="V45" i="12" s="1"/>
  <c r="U44" i="12"/>
  <c r="T44" i="12"/>
  <c r="S44" i="12"/>
  <c r="N44" i="12"/>
  <c r="M44" i="12"/>
  <c r="L44" i="12"/>
  <c r="U43" i="12"/>
  <c r="T43" i="12"/>
  <c r="S43" i="12"/>
  <c r="N43" i="12"/>
  <c r="M43" i="12"/>
  <c r="L43" i="12"/>
  <c r="U42" i="12"/>
  <c r="T42" i="12"/>
  <c r="S42" i="12"/>
  <c r="N42" i="12"/>
  <c r="M42" i="12"/>
  <c r="L42" i="12"/>
  <c r="U41" i="12"/>
  <c r="T41" i="12"/>
  <c r="S41" i="12"/>
  <c r="N41" i="12"/>
  <c r="M41" i="12"/>
  <c r="L41" i="12"/>
  <c r="U40" i="12"/>
  <c r="T40" i="12"/>
  <c r="S40" i="12"/>
  <c r="N40" i="12"/>
  <c r="M40" i="12"/>
  <c r="L40" i="12"/>
  <c r="U39" i="12"/>
  <c r="T39" i="12"/>
  <c r="S39" i="12"/>
  <c r="N39" i="12"/>
  <c r="M39" i="12"/>
  <c r="L39" i="12"/>
  <c r="V39" i="12" s="1"/>
  <c r="U38" i="12"/>
  <c r="T38" i="12"/>
  <c r="S38" i="12"/>
  <c r="N38" i="12"/>
  <c r="M38" i="12"/>
  <c r="L38" i="12"/>
  <c r="U37" i="12"/>
  <c r="T37" i="12"/>
  <c r="S37" i="12"/>
  <c r="N37" i="12"/>
  <c r="M37" i="12"/>
  <c r="L37" i="12"/>
  <c r="V37" i="12" s="1"/>
  <c r="U36" i="12"/>
  <c r="T36" i="12"/>
  <c r="S36" i="12"/>
  <c r="N36" i="12"/>
  <c r="M36" i="12"/>
  <c r="L36" i="12"/>
  <c r="U35" i="12"/>
  <c r="T35" i="12"/>
  <c r="S35" i="12"/>
  <c r="N35" i="12"/>
  <c r="M35" i="12"/>
  <c r="L35" i="12"/>
  <c r="U34" i="12"/>
  <c r="T34" i="12"/>
  <c r="S34" i="12"/>
  <c r="N34" i="12"/>
  <c r="M34" i="12"/>
  <c r="L34" i="12"/>
  <c r="U33" i="12"/>
  <c r="T33" i="12"/>
  <c r="S33" i="12"/>
  <c r="N33" i="12"/>
  <c r="M33" i="12"/>
  <c r="L33" i="12"/>
  <c r="U32" i="12"/>
  <c r="T32" i="12"/>
  <c r="S32" i="12"/>
  <c r="N32" i="12"/>
  <c r="M32" i="12"/>
  <c r="L32" i="12"/>
  <c r="U31" i="12"/>
  <c r="T31" i="12"/>
  <c r="S31" i="12"/>
  <c r="N31" i="12"/>
  <c r="M31" i="12"/>
  <c r="L31" i="12"/>
  <c r="V31" i="12" s="1"/>
  <c r="U30" i="12"/>
  <c r="T30" i="12"/>
  <c r="S30" i="12"/>
  <c r="N30" i="12"/>
  <c r="M30" i="12"/>
  <c r="L30" i="12"/>
  <c r="U29" i="12"/>
  <c r="T29" i="12"/>
  <c r="S29" i="12"/>
  <c r="N29" i="12"/>
  <c r="M29" i="12"/>
  <c r="L29" i="12"/>
  <c r="U28" i="12"/>
  <c r="T28" i="12"/>
  <c r="S28" i="12"/>
  <c r="N28" i="12"/>
  <c r="M28" i="12"/>
  <c r="L28" i="12"/>
  <c r="U27" i="12"/>
  <c r="T27" i="12"/>
  <c r="S27" i="12"/>
  <c r="N27" i="12"/>
  <c r="M27" i="12"/>
  <c r="L27" i="12"/>
  <c r="U26" i="12"/>
  <c r="T26" i="12"/>
  <c r="S26" i="12"/>
  <c r="N26" i="12"/>
  <c r="M26" i="12"/>
  <c r="L26" i="12"/>
  <c r="U25" i="12"/>
  <c r="T25" i="12"/>
  <c r="S25" i="12"/>
  <c r="N25" i="12"/>
  <c r="M25" i="12"/>
  <c r="L25" i="12"/>
  <c r="U24" i="12"/>
  <c r="T24" i="12"/>
  <c r="S24" i="12"/>
  <c r="N24" i="12"/>
  <c r="M24" i="12"/>
  <c r="L24" i="12"/>
  <c r="U23" i="12"/>
  <c r="T23" i="12"/>
  <c r="S23" i="12"/>
  <c r="N23" i="12"/>
  <c r="M23" i="12"/>
  <c r="L23" i="12"/>
  <c r="U22" i="12"/>
  <c r="T22" i="12"/>
  <c r="S22" i="12"/>
  <c r="N22" i="12"/>
  <c r="M22" i="12"/>
  <c r="L22" i="12"/>
  <c r="U21" i="12"/>
  <c r="T21" i="12"/>
  <c r="S21" i="12"/>
  <c r="N21" i="12"/>
  <c r="M21" i="12"/>
  <c r="L21" i="12"/>
  <c r="U20" i="12"/>
  <c r="T20" i="12"/>
  <c r="S20" i="12"/>
  <c r="N20" i="12"/>
  <c r="M20" i="12"/>
  <c r="L20" i="12"/>
  <c r="U19" i="12"/>
  <c r="T19" i="12"/>
  <c r="S19" i="12"/>
  <c r="N19" i="12"/>
  <c r="M19" i="12"/>
  <c r="L19" i="12"/>
  <c r="U18" i="12"/>
  <c r="T18" i="12"/>
  <c r="S18" i="12"/>
  <c r="N18" i="12"/>
  <c r="M18" i="12"/>
  <c r="L18" i="12"/>
  <c r="U17" i="12"/>
  <c r="T17" i="12"/>
  <c r="S17" i="12"/>
  <c r="N17" i="12"/>
  <c r="M17" i="12"/>
  <c r="L17" i="12"/>
  <c r="U16" i="12"/>
  <c r="T16" i="12"/>
  <c r="S16" i="12"/>
  <c r="N16" i="12"/>
  <c r="M16" i="12"/>
  <c r="L16" i="12"/>
  <c r="U15" i="12"/>
  <c r="T15" i="12"/>
  <c r="S15" i="12"/>
  <c r="N15" i="12"/>
  <c r="M15" i="12"/>
  <c r="L15" i="12"/>
  <c r="U14" i="12"/>
  <c r="T14" i="12"/>
  <c r="S14" i="12"/>
  <c r="N14" i="12"/>
  <c r="M14" i="12"/>
  <c r="L14" i="12"/>
  <c r="U13" i="12"/>
  <c r="T13" i="12"/>
  <c r="S13" i="12"/>
  <c r="N13" i="12"/>
  <c r="M13" i="12"/>
  <c r="L13" i="12"/>
  <c r="U12" i="12"/>
  <c r="T12" i="12"/>
  <c r="S12" i="12"/>
  <c r="N12" i="12"/>
  <c r="M12" i="12"/>
  <c r="L12" i="12"/>
  <c r="U11" i="12"/>
  <c r="T11" i="12"/>
  <c r="S11" i="12"/>
  <c r="N11" i="12"/>
  <c r="M11" i="12"/>
  <c r="L11" i="12"/>
  <c r="U10" i="12"/>
  <c r="T10" i="12"/>
  <c r="S10" i="12"/>
  <c r="N10" i="12"/>
  <c r="M10" i="12"/>
  <c r="L10" i="12"/>
  <c r="U9" i="12"/>
  <c r="T9" i="12"/>
  <c r="S9" i="12"/>
  <c r="N9" i="12"/>
  <c r="M9" i="12"/>
  <c r="L9" i="12"/>
  <c r="V9" i="12" s="1"/>
  <c r="U8" i="12"/>
  <c r="T8" i="12"/>
  <c r="S8" i="12"/>
  <c r="N8" i="12"/>
  <c r="M8" i="12"/>
  <c r="L8" i="12"/>
  <c r="U7" i="12"/>
  <c r="T7" i="12"/>
  <c r="S7" i="12"/>
  <c r="N7" i="12"/>
  <c r="M7" i="12"/>
  <c r="L7" i="12"/>
  <c r="U6" i="12"/>
  <c r="T6" i="12"/>
  <c r="S6" i="12"/>
  <c r="N6" i="12"/>
  <c r="M6" i="12"/>
  <c r="L6" i="12"/>
  <c r="U5" i="12"/>
  <c r="T5" i="12"/>
  <c r="S5" i="12"/>
  <c r="N5" i="12"/>
  <c r="M5" i="12"/>
  <c r="L5" i="12"/>
  <c r="A5" i="12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0" i="12" s="1"/>
  <c r="A281" i="12" s="1"/>
  <c r="A282" i="12" s="1"/>
  <c r="A283" i="12" s="1"/>
  <c r="A284" i="12" s="1"/>
  <c r="A285" i="12" s="1"/>
  <c r="A286" i="12" s="1"/>
  <c r="A287" i="12" s="1"/>
  <c r="A288" i="12" s="1"/>
  <c r="A289" i="12" s="1"/>
  <c r="A290" i="12" s="1"/>
  <c r="A291" i="12" s="1"/>
  <c r="A292" i="12" s="1"/>
  <c r="A293" i="12" s="1"/>
  <c r="A294" i="12" s="1"/>
  <c r="A295" i="12" s="1"/>
  <c r="A296" i="12" s="1"/>
  <c r="A297" i="12" s="1"/>
  <c r="A298" i="12" s="1"/>
  <c r="A299" i="12" s="1"/>
  <c r="A300" i="12" s="1"/>
  <c r="A301" i="12" s="1"/>
  <c r="A302" i="12" s="1"/>
  <c r="A303" i="12" s="1"/>
  <c r="A304" i="12" s="1"/>
  <c r="A305" i="12" s="1"/>
  <c r="A306" i="12" s="1"/>
  <c r="A307" i="12" s="1"/>
  <c r="A308" i="12" s="1"/>
  <c r="A309" i="12" s="1"/>
  <c r="A310" i="12" s="1"/>
  <c r="A311" i="12" s="1"/>
  <c r="A312" i="12" s="1"/>
  <c r="A313" i="12" s="1"/>
  <c r="A314" i="12" s="1"/>
  <c r="A315" i="12" s="1"/>
  <c r="A316" i="12" s="1"/>
  <c r="A317" i="12" s="1"/>
  <c r="A318" i="12" s="1"/>
  <c r="A319" i="12" s="1"/>
  <c r="A320" i="12" s="1"/>
  <c r="A321" i="12" s="1"/>
  <c r="A322" i="12" s="1"/>
  <c r="A323" i="12" s="1"/>
  <c r="A324" i="12" s="1"/>
  <c r="A325" i="12" s="1"/>
  <c r="A326" i="12" s="1"/>
  <c r="A327" i="12" s="1"/>
  <c r="A328" i="12" s="1"/>
  <c r="A329" i="12" s="1"/>
  <c r="A330" i="12" s="1"/>
  <c r="A331" i="12" s="1"/>
  <c r="A332" i="12" s="1"/>
  <c r="A333" i="12" s="1"/>
  <c r="A334" i="12" s="1"/>
  <c r="A335" i="12" s="1"/>
  <c r="A336" i="12" s="1"/>
  <c r="A337" i="12" s="1"/>
  <c r="A338" i="12" s="1"/>
  <c r="A339" i="12" s="1"/>
  <c r="A340" i="12" s="1"/>
  <c r="A341" i="12" s="1"/>
  <c r="A342" i="12" s="1"/>
  <c r="A343" i="12" s="1"/>
  <c r="A344" i="12" s="1"/>
  <c r="A345" i="12" s="1"/>
  <c r="A346" i="12" s="1"/>
  <c r="A347" i="12" s="1"/>
  <c r="A348" i="12" s="1"/>
  <c r="A349" i="12" s="1"/>
  <c r="A350" i="12" s="1"/>
  <c r="A351" i="12" s="1"/>
  <c r="A352" i="12" s="1"/>
  <c r="A353" i="12" s="1"/>
  <c r="U4" i="12"/>
  <c r="T4" i="12"/>
  <c r="S4" i="12"/>
  <c r="N4" i="12"/>
  <c r="M4" i="12"/>
  <c r="L4" i="12"/>
  <c r="H65" i="11"/>
  <c r="O355" i="13"/>
  <c r="N355" i="13"/>
  <c r="I70" i="11"/>
  <c r="I69" i="11"/>
  <c r="I68" i="11"/>
  <c r="I67" i="11"/>
  <c r="I66" i="11"/>
  <c r="I65" i="11"/>
  <c r="I64" i="11"/>
  <c r="I63" i="11"/>
  <c r="I62" i="11"/>
  <c r="I61" i="11"/>
  <c r="T34" i="11"/>
  <c r="U49" i="11"/>
  <c r="S46" i="11"/>
  <c r="T46" i="11" s="1"/>
  <c r="S47" i="11"/>
  <c r="S48" i="11"/>
  <c r="T48" i="11" s="1"/>
  <c r="S49" i="11"/>
  <c r="T49" i="11" s="1"/>
  <c r="S50" i="11"/>
  <c r="T50" i="11" s="1"/>
  <c r="S51" i="11"/>
  <c r="T51" i="11" s="1"/>
  <c r="S52" i="11"/>
  <c r="T52" i="11" s="1"/>
  <c r="S53" i="11"/>
  <c r="T53" i="11" s="1"/>
  <c r="S45" i="11"/>
  <c r="T45" i="11" s="1"/>
  <c r="R54" i="11"/>
  <c r="T47" i="11"/>
  <c r="L155" i="13"/>
  <c r="Q155" i="13" s="1"/>
  <c r="M45" i="11"/>
  <c r="U46" i="11" s="1"/>
  <c r="M48" i="11"/>
  <c r="M49" i="11"/>
  <c r="U50" i="11" s="1"/>
  <c r="H66" i="11" s="1"/>
  <c r="L45" i="11"/>
  <c r="L46" i="11"/>
  <c r="L47" i="11"/>
  <c r="L48" i="11"/>
  <c r="L49" i="11"/>
  <c r="L50" i="11"/>
  <c r="M50" i="11" s="1"/>
  <c r="U51" i="11" s="1"/>
  <c r="H67" i="11" s="1"/>
  <c r="L51" i="11"/>
  <c r="L52" i="11"/>
  <c r="L44" i="11"/>
  <c r="K45" i="11"/>
  <c r="K46" i="11"/>
  <c r="M46" i="11" s="1"/>
  <c r="U47" i="11" s="1"/>
  <c r="K47" i="11"/>
  <c r="M47" i="11" s="1"/>
  <c r="U48" i="11" s="1"/>
  <c r="H64" i="11" s="1"/>
  <c r="K48" i="11"/>
  <c r="K49" i="11"/>
  <c r="K50" i="11"/>
  <c r="K51" i="11"/>
  <c r="M51" i="11" s="1"/>
  <c r="U52" i="11" s="1"/>
  <c r="H68" i="11" s="1"/>
  <c r="K52" i="11"/>
  <c r="M52" i="11" s="1"/>
  <c r="U53" i="11" s="1"/>
  <c r="H69" i="11" s="1"/>
  <c r="K53" i="11"/>
  <c r="M53" i="11" s="1"/>
  <c r="K44" i="11"/>
  <c r="M44" i="11" s="1"/>
  <c r="U45" i="11" s="1"/>
  <c r="J45" i="11"/>
  <c r="J46" i="11"/>
  <c r="J47" i="11"/>
  <c r="J48" i="11"/>
  <c r="J49" i="11"/>
  <c r="J50" i="11"/>
  <c r="J51" i="11"/>
  <c r="J52" i="11"/>
  <c r="J53" i="11"/>
  <c r="J44" i="11"/>
  <c r="H45" i="11"/>
  <c r="H46" i="11"/>
  <c r="H47" i="11"/>
  <c r="H48" i="11"/>
  <c r="H49" i="11"/>
  <c r="H50" i="11"/>
  <c r="H51" i="11"/>
  <c r="H52" i="11"/>
  <c r="H44" i="11"/>
  <c r="I53" i="11"/>
  <c r="S54" i="11" s="1"/>
  <c r="T54" i="11" s="1"/>
  <c r="G53" i="11"/>
  <c r="L53" i="11" s="1"/>
  <c r="F53" i="11"/>
  <c r="H53" i="11" s="1"/>
  <c r="E53" i="11"/>
  <c r="C53" i="11"/>
  <c r="B53" i="11"/>
  <c r="L26" i="11"/>
  <c r="K24" i="11"/>
  <c r="E27" i="11"/>
  <c r="E28" i="11"/>
  <c r="E29" i="11"/>
  <c r="E31" i="11"/>
  <c r="E32" i="11"/>
  <c r="C31" i="11"/>
  <c r="D31" i="11" s="1"/>
  <c r="C32" i="11"/>
  <c r="D32" i="11" s="1"/>
  <c r="C25" i="11"/>
  <c r="C26" i="11"/>
  <c r="C27" i="11"/>
  <c r="C28" i="11"/>
  <c r="C29" i="11"/>
  <c r="D29" i="11" s="1"/>
  <c r="C30" i="11"/>
  <c r="C24" i="11"/>
  <c r="D24" i="11" s="1"/>
  <c r="T10" i="11"/>
  <c r="S7" i="11"/>
  <c r="S8" i="11"/>
  <c r="S10" i="11"/>
  <c r="S12" i="11"/>
  <c r="S6" i="11"/>
  <c r="R7" i="11"/>
  <c r="R8" i="11"/>
  <c r="R10" i="11"/>
  <c r="R12" i="11"/>
  <c r="R6" i="11"/>
  <c r="Q15" i="11"/>
  <c r="B33" i="11"/>
  <c r="D30" i="11"/>
  <c r="D27" i="11"/>
  <c r="D26" i="11"/>
  <c r="G355" i="13"/>
  <c r="H355" i="13"/>
  <c r="I355" i="13"/>
  <c r="J355" i="13"/>
  <c r="K355" i="13"/>
  <c r="F355" i="13"/>
  <c r="L15" i="11"/>
  <c r="M15" i="11"/>
  <c r="S15" i="11" s="1"/>
  <c r="N15" i="11"/>
  <c r="K26" i="11" s="1"/>
  <c r="O15" i="11"/>
  <c r="P15" i="11"/>
  <c r="N12" i="11"/>
  <c r="N10" i="11"/>
  <c r="N7" i="11"/>
  <c r="N14" i="11"/>
  <c r="N8" i="11"/>
  <c r="N9" i="11"/>
  <c r="N11" i="11"/>
  <c r="N13" i="11"/>
  <c r="N6" i="11"/>
  <c r="G15" i="11"/>
  <c r="R15" i="11" s="1"/>
  <c r="H15" i="11"/>
  <c r="J15" i="11"/>
  <c r="L25" i="11" s="1"/>
  <c r="K15" i="11"/>
  <c r="F15" i="11"/>
  <c r="E15" i="11"/>
  <c r="L24" i="11" s="1"/>
  <c r="I7" i="11"/>
  <c r="I9" i="11"/>
  <c r="I10" i="11"/>
  <c r="I11" i="11"/>
  <c r="I12" i="11"/>
  <c r="T12" i="11" s="1"/>
  <c r="E30" i="11" s="1"/>
  <c r="I13" i="11"/>
  <c r="I14" i="11"/>
  <c r="I6" i="11"/>
  <c r="I15" i="11" s="1"/>
  <c r="K25" i="11" s="1"/>
  <c r="C15" i="11"/>
  <c r="D15" i="11" s="1"/>
  <c r="B15" i="11"/>
  <c r="D10" i="11"/>
  <c r="D7" i="11"/>
  <c r="T7" i="11" s="1"/>
  <c r="E25" i="11" s="1"/>
  <c r="D8" i="11"/>
  <c r="T8" i="11" s="1"/>
  <c r="E26" i="11" s="1"/>
  <c r="D9" i="11"/>
  <c r="D11" i="11"/>
  <c r="D13" i="11"/>
  <c r="D14" i="11"/>
  <c r="D6" i="11"/>
  <c r="T6" i="11" s="1"/>
  <c r="L9" i="13"/>
  <c r="Q9" i="13" s="1"/>
  <c r="L22" i="13"/>
  <c r="L45" i="13"/>
  <c r="L63" i="13"/>
  <c r="L72" i="13"/>
  <c r="L83" i="13"/>
  <c r="L104" i="13"/>
  <c r="L112" i="13"/>
  <c r="L169" i="13"/>
  <c r="Q169" i="13" s="1"/>
  <c r="L184" i="13"/>
  <c r="L215" i="13"/>
  <c r="L351" i="13"/>
  <c r="O354" i="13"/>
  <c r="N354" i="13"/>
  <c r="K354" i="13"/>
  <c r="J354" i="13"/>
  <c r="I354" i="13"/>
  <c r="H354" i="13"/>
  <c r="G354" i="13"/>
  <c r="F354" i="13"/>
  <c r="P353" i="13"/>
  <c r="M353" i="13"/>
  <c r="L353" i="13"/>
  <c r="Q353" i="13" s="1"/>
  <c r="P352" i="13"/>
  <c r="M352" i="13"/>
  <c r="L352" i="13"/>
  <c r="Q352" i="13" s="1"/>
  <c r="P351" i="13"/>
  <c r="P350" i="13"/>
  <c r="M350" i="13"/>
  <c r="L350" i="13"/>
  <c r="Q350" i="13" s="1"/>
  <c r="P349" i="13"/>
  <c r="M349" i="13"/>
  <c r="L349" i="13"/>
  <c r="Q349" i="13" s="1"/>
  <c r="P348" i="13"/>
  <c r="M348" i="13"/>
  <c r="L348" i="13"/>
  <c r="Q348" i="13" s="1"/>
  <c r="P347" i="13"/>
  <c r="M347" i="13"/>
  <c r="L347" i="13"/>
  <c r="Q347" i="13" s="1"/>
  <c r="P346" i="13"/>
  <c r="M346" i="13"/>
  <c r="L346" i="13"/>
  <c r="P345" i="13"/>
  <c r="M345" i="13"/>
  <c r="L345" i="13"/>
  <c r="Q345" i="13" s="1"/>
  <c r="P344" i="13"/>
  <c r="M344" i="13"/>
  <c r="L344" i="13"/>
  <c r="Q344" i="13" s="1"/>
  <c r="P343" i="13"/>
  <c r="M343" i="13"/>
  <c r="L343" i="13"/>
  <c r="Q343" i="13" s="1"/>
  <c r="P342" i="13"/>
  <c r="M342" i="13"/>
  <c r="L342" i="13"/>
  <c r="Q342" i="13" s="1"/>
  <c r="P341" i="13"/>
  <c r="M341" i="13"/>
  <c r="L341" i="13"/>
  <c r="P340" i="13"/>
  <c r="M340" i="13"/>
  <c r="L340" i="13"/>
  <c r="Q340" i="13" s="1"/>
  <c r="P339" i="13"/>
  <c r="M339" i="13"/>
  <c r="L339" i="13"/>
  <c r="Q339" i="13" s="1"/>
  <c r="P338" i="13"/>
  <c r="M338" i="13"/>
  <c r="L338" i="13"/>
  <c r="Q338" i="13" s="1"/>
  <c r="P337" i="13"/>
  <c r="M337" i="13"/>
  <c r="L337" i="13"/>
  <c r="P336" i="13"/>
  <c r="M336" i="13"/>
  <c r="L336" i="13"/>
  <c r="Q336" i="13" s="1"/>
  <c r="P335" i="13"/>
  <c r="M335" i="13"/>
  <c r="L335" i="13"/>
  <c r="Q335" i="13" s="1"/>
  <c r="P334" i="13"/>
  <c r="M334" i="13"/>
  <c r="L334" i="13"/>
  <c r="Q334" i="13" s="1"/>
  <c r="P333" i="13"/>
  <c r="M333" i="13"/>
  <c r="L333" i="13"/>
  <c r="Q333" i="13" s="1"/>
  <c r="P332" i="13"/>
  <c r="M332" i="13"/>
  <c r="L332" i="13"/>
  <c r="Q332" i="13" s="1"/>
  <c r="P331" i="13"/>
  <c r="M331" i="13"/>
  <c r="L331" i="13"/>
  <c r="Q331" i="13" s="1"/>
  <c r="P330" i="13"/>
  <c r="M330" i="13"/>
  <c r="L330" i="13"/>
  <c r="P329" i="13"/>
  <c r="M329" i="13"/>
  <c r="L329" i="13"/>
  <c r="Q329" i="13" s="1"/>
  <c r="P328" i="13"/>
  <c r="M328" i="13"/>
  <c r="L328" i="13"/>
  <c r="Q328" i="13" s="1"/>
  <c r="P327" i="13"/>
  <c r="M327" i="13"/>
  <c r="L327" i="13"/>
  <c r="Q327" i="13" s="1"/>
  <c r="P326" i="13"/>
  <c r="M326" i="13"/>
  <c r="L326" i="13"/>
  <c r="Q326" i="13" s="1"/>
  <c r="P325" i="13"/>
  <c r="M325" i="13"/>
  <c r="L325" i="13"/>
  <c r="Q325" i="13" s="1"/>
  <c r="P324" i="13"/>
  <c r="M324" i="13"/>
  <c r="L324" i="13"/>
  <c r="Q324" i="13" s="1"/>
  <c r="P323" i="13"/>
  <c r="M323" i="13"/>
  <c r="L323" i="13"/>
  <c r="Q323" i="13" s="1"/>
  <c r="P322" i="13"/>
  <c r="M322" i="13"/>
  <c r="L322" i="13"/>
  <c r="Q322" i="13" s="1"/>
  <c r="P321" i="13"/>
  <c r="M321" i="13"/>
  <c r="L321" i="13"/>
  <c r="Q321" i="13" s="1"/>
  <c r="P320" i="13"/>
  <c r="M320" i="13"/>
  <c r="L320" i="13"/>
  <c r="Q320" i="13" s="1"/>
  <c r="P319" i="13"/>
  <c r="M319" i="13"/>
  <c r="L319" i="13"/>
  <c r="Q319" i="13" s="1"/>
  <c r="P318" i="13"/>
  <c r="M318" i="13"/>
  <c r="L318" i="13"/>
  <c r="Q318" i="13" s="1"/>
  <c r="P317" i="13"/>
  <c r="M317" i="13"/>
  <c r="L317" i="13"/>
  <c r="P316" i="13"/>
  <c r="M316" i="13"/>
  <c r="L316" i="13"/>
  <c r="Q316" i="13" s="1"/>
  <c r="P315" i="13"/>
  <c r="M315" i="13"/>
  <c r="L315" i="13"/>
  <c r="Q315" i="13" s="1"/>
  <c r="P314" i="13"/>
  <c r="M314" i="13"/>
  <c r="L314" i="13"/>
  <c r="Q314" i="13" s="1"/>
  <c r="P313" i="13"/>
  <c r="M313" i="13"/>
  <c r="L313" i="13"/>
  <c r="Q313" i="13" s="1"/>
  <c r="P312" i="13"/>
  <c r="M312" i="13"/>
  <c r="L312" i="13"/>
  <c r="Q312" i="13" s="1"/>
  <c r="P311" i="13"/>
  <c r="M311" i="13"/>
  <c r="L311" i="13"/>
  <c r="Q311" i="13" s="1"/>
  <c r="P310" i="13"/>
  <c r="M310" i="13"/>
  <c r="L310" i="13"/>
  <c r="Q310" i="13" s="1"/>
  <c r="P309" i="13"/>
  <c r="M309" i="13"/>
  <c r="L309" i="13"/>
  <c r="Q309" i="13" s="1"/>
  <c r="P308" i="13"/>
  <c r="M308" i="13"/>
  <c r="L308" i="13"/>
  <c r="Q308" i="13" s="1"/>
  <c r="P307" i="13"/>
  <c r="M307" i="13"/>
  <c r="L307" i="13"/>
  <c r="Q307" i="13" s="1"/>
  <c r="P306" i="13"/>
  <c r="M306" i="13"/>
  <c r="L306" i="13"/>
  <c r="Q306" i="13" s="1"/>
  <c r="P305" i="13"/>
  <c r="M305" i="13"/>
  <c r="L305" i="13"/>
  <c r="Q305" i="13" s="1"/>
  <c r="P304" i="13"/>
  <c r="M304" i="13"/>
  <c r="L304" i="13"/>
  <c r="Q304" i="13" s="1"/>
  <c r="P303" i="13"/>
  <c r="M303" i="13"/>
  <c r="L303" i="13"/>
  <c r="Q303" i="13" s="1"/>
  <c r="P302" i="13"/>
  <c r="M302" i="13"/>
  <c r="L302" i="13"/>
  <c r="Q302" i="13" s="1"/>
  <c r="P301" i="13"/>
  <c r="M301" i="13"/>
  <c r="L301" i="13"/>
  <c r="Q301" i="13" s="1"/>
  <c r="P300" i="13"/>
  <c r="M300" i="13"/>
  <c r="L300" i="13"/>
  <c r="Q300" i="13" s="1"/>
  <c r="P299" i="13"/>
  <c r="M299" i="13"/>
  <c r="L299" i="13"/>
  <c r="Q299" i="13" s="1"/>
  <c r="P298" i="13"/>
  <c r="M298" i="13"/>
  <c r="L298" i="13"/>
  <c r="Q298" i="13" s="1"/>
  <c r="P297" i="13"/>
  <c r="M297" i="13"/>
  <c r="L297" i="13"/>
  <c r="Q297" i="13" s="1"/>
  <c r="P296" i="13"/>
  <c r="M296" i="13"/>
  <c r="L296" i="13"/>
  <c r="Q296" i="13" s="1"/>
  <c r="P295" i="13"/>
  <c r="M295" i="13"/>
  <c r="L295" i="13"/>
  <c r="Q295" i="13" s="1"/>
  <c r="P294" i="13"/>
  <c r="M294" i="13"/>
  <c r="L294" i="13"/>
  <c r="Q294" i="13" s="1"/>
  <c r="P293" i="13"/>
  <c r="M293" i="13"/>
  <c r="L293" i="13"/>
  <c r="Q293" i="13" s="1"/>
  <c r="P292" i="13"/>
  <c r="M292" i="13"/>
  <c r="L292" i="13"/>
  <c r="Q292" i="13" s="1"/>
  <c r="P291" i="13"/>
  <c r="M291" i="13"/>
  <c r="L291" i="13"/>
  <c r="Q291" i="13" s="1"/>
  <c r="P290" i="13"/>
  <c r="M290" i="13"/>
  <c r="L290" i="13"/>
  <c r="Q290" i="13" s="1"/>
  <c r="P289" i="13"/>
  <c r="M289" i="13"/>
  <c r="L289" i="13"/>
  <c r="Q289" i="13" s="1"/>
  <c r="P288" i="13"/>
  <c r="M288" i="13"/>
  <c r="L288" i="13"/>
  <c r="Q288" i="13" s="1"/>
  <c r="P287" i="13"/>
  <c r="M287" i="13"/>
  <c r="L287" i="13"/>
  <c r="Q287" i="13" s="1"/>
  <c r="P286" i="13"/>
  <c r="M286" i="13"/>
  <c r="L286" i="13"/>
  <c r="Q286" i="13" s="1"/>
  <c r="P285" i="13"/>
  <c r="M285" i="13"/>
  <c r="L285" i="13"/>
  <c r="Q285" i="13" s="1"/>
  <c r="P284" i="13"/>
  <c r="M284" i="13"/>
  <c r="L284" i="13"/>
  <c r="Q284" i="13" s="1"/>
  <c r="P283" i="13"/>
  <c r="M283" i="13"/>
  <c r="L283" i="13"/>
  <c r="Q283" i="13" s="1"/>
  <c r="P282" i="13"/>
  <c r="M282" i="13"/>
  <c r="L282" i="13"/>
  <c r="P281" i="13"/>
  <c r="M281" i="13"/>
  <c r="L281" i="13"/>
  <c r="P280" i="13"/>
  <c r="M280" i="13"/>
  <c r="L280" i="13"/>
  <c r="Q280" i="13" s="1"/>
  <c r="P279" i="13"/>
  <c r="M279" i="13"/>
  <c r="L279" i="13"/>
  <c r="Q279" i="13" s="1"/>
  <c r="P278" i="13"/>
  <c r="M278" i="13"/>
  <c r="L278" i="13"/>
  <c r="Q278" i="13" s="1"/>
  <c r="P277" i="13"/>
  <c r="M277" i="13"/>
  <c r="L277" i="13"/>
  <c r="Q277" i="13" s="1"/>
  <c r="P276" i="13"/>
  <c r="M276" i="13"/>
  <c r="L276" i="13"/>
  <c r="Q276" i="13" s="1"/>
  <c r="P275" i="13"/>
  <c r="M275" i="13"/>
  <c r="L275" i="13"/>
  <c r="Q275" i="13" s="1"/>
  <c r="P274" i="13"/>
  <c r="M274" i="13"/>
  <c r="L274" i="13"/>
  <c r="Q274" i="13" s="1"/>
  <c r="P273" i="13"/>
  <c r="M273" i="13"/>
  <c r="L273" i="13"/>
  <c r="Q273" i="13" s="1"/>
  <c r="P272" i="13"/>
  <c r="M272" i="13"/>
  <c r="L272" i="13"/>
  <c r="Q272" i="13" s="1"/>
  <c r="P271" i="13"/>
  <c r="M271" i="13"/>
  <c r="L271" i="13"/>
  <c r="Q271" i="13" s="1"/>
  <c r="P270" i="13"/>
  <c r="M270" i="13"/>
  <c r="L270" i="13"/>
  <c r="Q270" i="13" s="1"/>
  <c r="P269" i="13"/>
  <c r="M269" i="13"/>
  <c r="L269" i="13"/>
  <c r="Q269" i="13" s="1"/>
  <c r="P268" i="13"/>
  <c r="M268" i="13"/>
  <c r="L268" i="13"/>
  <c r="Q268" i="13" s="1"/>
  <c r="P267" i="13"/>
  <c r="M267" i="13"/>
  <c r="L267" i="13"/>
  <c r="Q267" i="13" s="1"/>
  <c r="P266" i="13"/>
  <c r="M266" i="13"/>
  <c r="L266" i="13"/>
  <c r="Q266" i="13" s="1"/>
  <c r="P265" i="13"/>
  <c r="M265" i="13"/>
  <c r="L265" i="13"/>
  <c r="Q265" i="13" s="1"/>
  <c r="P264" i="13"/>
  <c r="M264" i="13"/>
  <c r="L264" i="13"/>
  <c r="Q264" i="13" s="1"/>
  <c r="P263" i="13"/>
  <c r="M263" i="13"/>
  <c r="L263" i="13"/>
  <c r="Q263" i="13" s="1"/>
  <c r="P262" i="13"/>
  <c r="M262" i="13"/>
  <c r="L262" i="13"/>
  <c r="Q262" i="13" s="1"/>
  <c r="P261" i="13"/>
  <c r="M261" i="13"/>
  <c r="L261" i="13"/>
  <c r="Q261" i="13" s="1"/>
  <c r="P260" i="13"/>
  <c r="M260" i="13"/>
  <c r="L260" i="13"/>
  <c r="Q260" i="13" s="1"/>
  <c r="P259" i="13"/>
  <c r="M259" i="13"/>
  <c r="L259" i="13"/>
  <c r="Q259" i="13" s="1"/>
  <c r="P258" i="13"/>
  <c r="M258" i="13"/>
  <c r="L258" i="13"/>
  <c r="Q258" i="13" s="1"/>
  <c r="P257" i="13"/>
  <c r="M257" i="13"/>
  <c r="L257" i="13"/>
  <c r="Q257" i="13" s="1"/>
  <c r="P256" i="13"/>
  <c r="M256" i="13"/>
  <c r="L256" i="13"/>
  <c r="Q256" i="13" s="1"/>
  <c r="P255" i="13"/>
  <c r="M255" i="13"/>
  <c r="L255" i="13"/>
  <c r="Q255" i="13" s="1"/>
  <c r="P254" i="13"/>
  <c r="M254" i="13"/>
  <c r="L254" i="13"/>
  <c r="Q254" i="13" s="1"/>
  <c r="P253" i="13"/>
  <c r="M253" i="13"/>
  <c r="L253" i="13"/>
  <c r="Q253" i="13" s="1"/>
  <c r="P252" i="13"/>
  <c r="M252" i="13"/>
  <c r="L252" i="13"/>
  <c r="Q252" i="13" s="1"/>
  <c r="P251" i="13"/>
  <c r="M251" i="13"/>
  <c r="L251" i="13"/>
  <c r="Q251" i="13" s="1"/>
  <c r="P250" i="13"/>
  <c r="M250" i="13"/>
  <c r="L250" i="13"/>
  <c r="Q250" i="13" s="1"/>
  <c r="P249" i="13"/>
  <c r="M249" i="13"/>
  <c r="L249" i="13"/>
  <c r="Q249" i="13" s="1"/>
  <c r="P248" i="13"/>
  <c r="M248" i="13"/>
  <c r="L248" i="13"/>
  <c r="Q248" i="13" s="1"/>
  <c r="P247" i="13"/>
  <c r="M247" i="13"/>
  <c r="L247" i="13"/>
  <c r="Q247" i="13" s="1"/>
  <c r="P246" i="13"/>
  <c r="M246" i="13"/>
  <c r="L246" i="13"/>
  <c r="Q246" i="13" s="1"/>
  <c r="P245" i="13"/>
  <c r="M245" i="13"/>
  <c r="L245" i="13"/>
  <c r="Q245" i="13" s="1"/>
  <c r="P244" i="13"/>
  <c r="M244" i="13"/>
  <c r="L244" i="13"/>
  <c r="Q244" i="13" s="1"/>
  <c r="P243" i="13"/>
  <c r="M243" i="13"/>
  <c r="L243" i="13"/>
  <c r="Q243" i="13" s="1"/>
  <c r="P242" i="13"/>
  <c r="M242" i="13"/>
  <c r="L242" i="13"/>
  <c r="Q242" i="13" s="1"/>
  <c r="P241" i="13"/>
  <c r="M241" i="13"/>
  <c r="L241" i="13"/>
  <c r="Q241" i="13" s="1"/>
  <c r="P240" i="13"/>
  <c r="M240" i="13"/>
  <c r="L240" i="13"/>
  <c r="Q240" i="13" s="1"/>
  <c r="P239" i="13"/>
  <c r="M239" i="13"/>
  <c r="L239" i="13"/>
  <c r="Q239" i="13" s="1"/>
  <c r="P238" i="13"/>
  <c r="M238" i="13"/>
  <c r="L238" i="13"/>
  <c r="Q238" i="13" s="1"/>
  <c r="P237" i="13"/>
  <c r="M237" i="13"/>
  <c r="L237" i="13"/>
  <c r="Q237" i="13" s="1"/>
  <c r="P236" i="13"/>
  <c r="M236" i="13"/>
  <c r="L236" i="13"/>
  <c r="Q236" i="13" s="1"/>
  <c r="P235" i="13"/>
  <c r="M235" i="13"/>
  <c r="L235" i="13"/>
  <c r="Q235" i="13" s="1"/>
  <c r="P234" i="13"/>
  <c r="M234" i="13"/>
  <c r="L234" i="13"/>
  <c r="Q234" i="13" s="1"/>
  <c r="P233" i="13"/>
  <c r="M233" i="13"/>
  <c r="L233" i="13"/>
  <c r="Q233" i="13" s="1"/>
  <c r="P232" i="13"/>
  <c r="M232" i="13"/>
  <c r="L232" i="13"/>
  <c r="Q232" i="13" s="1"/>
  <c r="P231" i="13"/>
  <c r="M231" i="13"/>
  <c r="L231" i="13"/>
  <c r="Q231" i="13" s="1"/>
  <c r="P230" i="13"/>
  <c r="M230" i="13"/>
  <c r="L230" i="13"/>
  <c r="Q230" i="13" s="1"/>
  <c r="P229" i="13"/>
  <c r="M229" i="13"/>
  <c r="L229" i="13"/>
  <c r="Q229" i="13" s="1"/>
  <c r="P228" i="13"/>
  <c r="M228" i="13"/>
  <c r="L228" i="13"/>
  <c r="Q228" i="13" s="1"/>
  <c r="P227" i="13"/>
  <c r="M227" i="13"/>
  <c r="L227" i="13"/>
  <c r="Q227" i="13" s="1"/>
  <c r="P226" i="13"/>
  <c r="M226" i="13"/>
  <c r="L226" i="13"/>
  <c r="Q226" i="13" s="1"/>
  <c r="P225" i="13"/>
  <c r="M225" i="13"/>
  <c r="L225" i="13"/>
  <c r="Q225" i="13" s="1"/>
  <c r="P224" i="13"/>
  <c r="M224" i="13"/>
  <c r="L224" i="13"/>
  <c r="Q224" i="13" s="1"/>
  <c r="P223" i="13"/>
  <c r="M223" i="13"/>
  <c r="L223" i="13"/>
  <c r="Q223" i="13" s="1"/>
  <c r="P222" i="13"/>
  <c r="M222" i="13"/>
  <c r="L222" i="13"/>
  <c r="Q222" i="13" s="1"/>
  <c r="P221" i="13"/>
  <c r="M221" i="13"/>
  <c r="L221" i="13"/>
  <c r="Q221" i="13" s="1"/>
  <c r="P220" i="13"/>
  <c r="M220" i="13"/>
  <c r="L220" i="13"/>
  <c r="Q220" i="13" s="1"/>
  <c r="P219" i="13"/>
  <c r="M219" i="13"/>
  <c r="L219" i="13"/>
  <c r="Q219" i="13" s="1"/>
  <c r="P218" i="13"/>
  <c r="M218" i="13"/>
  <c r="L218" i="13"/>
  <c r="Q218" i="13" s="1"/>
  <c r="P217" i="13"/>
  <c r="M217" i="13"/>
  <c r="L217" i="13"/>
  <c r="P216" i="13"/>
  <c r="M216" i="13"/>
  <c r="L216" i="13"/>
  <c r="Q216" i="13" s="1"/>
  <c r="P215" i="13"/>
  <c r="P214" i="13"/>
  <c r="M214" i="13"/>
  <c r="L214" i="13"/>
  <c r="Q214" i="13" s="1"/>
  <c r="P213" i="13"/>
  <c r="M213" i="13"/>
  <c r="L213" i="13"/>
  <c r="Q213" i="13" s="1"/>
  <c r="P212" i="13"/>
  <c r="M212" i="13"/>
  <c r="L212" i="13"/>
  <c r="Q212" i="13" s="1"/>
  <c r="P211" i="13"/>
  <c r="M211" i="13"/>
  <c r="L211" i="13"/>
  <c r="Q211" i="13" s="1"/>
  <c r="P210" i="13"/>
  <c r="M210" i="13"/>
  <c r="L210" i="13"/>
  <c r="Q210" i="13" s="1"/>
  <c r="P209" i="13"/>
  <c r="M209" i="13"/>
  <c r="L209" i="13"/>
  <c r="Q209" i="13" s="1"/>
  <c r="P208" i="13"/>
  <c r="M208" i="13"/>
  <c r="L208" i="13"/>
  <c r="Q208" i="13" s="1"/>
  <c r="P207" i="13"/>
  <c r="M207" i="13"/>
  <c r="L207" i="13"/>
  <c r="Q207" i="13" s="1"/>
  <c r="P206" i="13"/>
  <c r="M206" i="13"/>
  <c r="L206" i="13"/>
  <c r="Q206" i="13" s="1"/>
  <c r="P205" i="13"/>
  <c r="M205" i="13"/>
  <c r="L205" i="13"/>
  <c r="Q205" i="13" s="1"/>
  <c r="P204" i="13"/>
  <c r="M204" i="13"/>
  <c r="L204" i="13"/>
  <c r="Q204" i="13" s="1"/>
  <c r="P203" i="13"/>
  <c r="M203" i="13"/>
  <c r="L203" i="13"/>
  <c r="Q203" i="13" s="1"/>
  <c r="P202" i="13"/>
  <c r="M202" i="13"/>
  <c r="L202" i="13"/>
  <c r="Q202" i="13" s="1"/>
  <c r="P201" i="13"/>
  <c r="M201" i="13"/>
  <c r="L201" i="13"/>
  <c r="Q201" i="13" s="1"/>
  <c r="P200" i="13"/>
  <c r="M200" i="13"/>
  <c r="L200" i="13"/>
  <c r="Q200" i="13" s="1"/>
  <c r="P199" i="13"/>
  <c r="M199" i="13"/>
  <c r="L199" i="13"/>
  <c r="Q199" i="13" s="1"/>
  <c r="P198" i="13"/>
  <c r="M198" i="13"/>
  <c r="L198" i="13"/>
  <c r="Q198" i="13" s="1"/>
  <c r="P197" i="13"/>
  <c r="M197" i="13"/>
  <c r="L197" i="13"/>
  <c r="Q197" i="13" s="1"/>
  <c r="P196" i="13"/>
  <c r="M196" i="13"/>
  <c r="L196" i="13"/>
  <c r="Q196" i="13" s="1"/>
  <c r="P195" i="13"/>
  <c r="M195" i="13"/>
  <c r="L195" i="13"/>
  <c r="Q195" i="13" s="1"/>
  <c r="P194" i="13"/>
  <c r="M194" i="13"/>
  <c r="L194" i="13"/>
  <c r="Q194" i="13" s="1"/>
  <c r="P193" i="13"/>
  <c r="M193" i="13"/>
  <c r="L193" i="13"/>
  <c r="Q193" i="13" s="1"/>
  <c r="P192" i="13"/>
  <c r="M192" i="13"/>
  <c r="L192" i="13"/>
  <c r="Q192" i="13" s="1"/>
  <c r="P191" i="13"/>
  <c r="M191" i="13"/>
  <c r="L191" i="13"/>
  <c r="Q191" i="13" s="1"/>
  <c r="P190" i="13"/>
  <c r="M190" i="13"/>
  <c r="L190" i="13"/>
  <c r="Q190" i="13" s="1"/>
  <c r="P189" i="13"/>
  <c r="M189" i="13"/>
  <c r="L189" i="13"/>
  <c r="Q189" i="13" s="1"/>
  <c r="P188" i="13"/>
  <c r="M188" i="13"/>
  <c r="L188" i="13"/>
  <c r="Q188" i="13" s="1"/>
  <c r="P187" i="13"/>
  <c r="M187" i="13"/>
  <c r="L187" i="13"/>
  <c r="Q187" i="13" s="1"/>
  <c r="P186" i="13"/>
  <c r="M186" i="13"/>
  <c r="L186" i="13"/>
  <c r="Q186" i="13" s="1"/>
  <c r="P185" i="13"/>
  <c r="M185" i="13"/>
  <c r="L185" i="13"/>
  <c r="Q185" i="13" s="1"/>
  <c r="P184" i="13"/>
  <c r="P183" i="13"/>
  <c r="M183" i="13"/>
  <c r="L183" i="13"/>
  <c r="Q183" i="13" s="1"/>
  <c r="P182" i="13"/>
  <c r="M182" i="13"/>
  <c r="L182" i="13"/>
  <c r="Q182" i="13" s="1"/>
  <c r="P181" i="13"/>
  <c r="M181" i="13"/>
  <c r="L181" i="13"/>
  <c r="Q181" i="13" s="1"/>
  <c r="P180" i="13"/>
  <c r="M180" i="13"/>
  <c r="L180" i="13"/>
  <c r="Q180" i="13" s="1"/>
  <c r="P179" i="13"/>
  <c r="M179" i="13"/>
  <c r="L179" i="13"/>
  <c r="Q179" i="13" s="1"/>
  <c r="P178" i="13"/>
  <c r="M178" i="13"/>
  <c r="L178" i="13"/>
  <c r="Q178" i="13" s="1"/>
  <c r="P177" i="13"/>
  <c r="M177" i="13"/>
  <c r="L177" i="13"/>
  <c r="Q177" i="13" s="1"/>
  <c r="P176" i="13"/>
  <c r="M176" i="13"/>
  <c r="L176" i="13"/>
  <c r="Q176" i="13" s="1"/>
  <c r="P175" i="13"/>
  <c r="M175" i="13"/>
  <c r="L175" i="13"/>
  <c r="Q175" i="13" s="1"/>
  <c r="P174" i="13"/>
  <c r="M174" i="13"/>
  <c r="L174" i="13"/>
  <c r="Q174" i="13" s="1"/>
  <c r="P173" i="13"/>
  <c r="M173" i="13"/>
  <c r="L173" i="13"/>
  <c r="Q173" i="13" s="1"/>
  <c r="P172" i="13"/>
  <c r="M172" i="13"/>
  <c r="L172" i="13"/>
  <c r="Q172" i="13" s="1"/>
  <c r="P171" i="13"/>
  <c r="M171" i="13"/>
  <c r="L171" i="13"/>
  <c r="Q171" i="13" s="1"/>
  <c r="P170" i="13"/>
  <c r="M170" i="13"/>
  <c r="L170" i="13"/>
  <c r="Q170" i="13" s="1"/>
  <c r="P168" i="13"/>
  <c r="M168" i="13"/>
  <c r="L168" i="13"/>
  <c r="Q168" i="13" s="1"/>
  <c r="P167" i="13"/>
  <c r="M167" i="13"/>
  <c r="L167" i="13"/>
  <c r="Q167" i="13" s="1"/>
  <c r="P166" i="13"/>
  <c r="M166" i="13"/>
  <c r="L166" i="13"/>
  <c r="Q166" i="13" s="1"/>
  <c r="P165" i="13"/>
  <c r="M165" i="13"/>
  <c r="L165" i="13"/>
  <c r="Q165" i="13" s="1"/>
  <c r="P164" i="13"/>
  <c r="M164" i="13"/>
  <c r="L164" i="13"/>
  <c r="Q164" i="13" s="1"/>
  <c r="P163" i="13"/>
  <c r="M163" i="13"/>
  <c r="L163" i="13"/>
  <c r="Q163" i="13" s="1"/>
  <c r="P162" i="13"/>
  <c r="M162" i="13"/>
  <c r="L162" i="13"/>
  <c r="Q162" i="13" s="1"/>
  <c r="P161" i="13"/>
  <c r="M161" i="13"/>
  <c r="L161" i="13"/>
  <c r="Q161" i="13" s="1"/>
  <c r="P160" i="13"/>
  <c r="M160" i="13"/>
  <c r="L160" i="13"/>
  <c r="Q160" i="13" s="1"/>
  <c r="P159" i="13"/>
  <c r="M159" i="13"/>
  <c r="L159" i="13"/>
  <c r="P158" i="13"/>
  <c r="M158" i="13"/>
  <c r="L158" i="13"/>
  <c r="Q158" i="13" s="1"/>
  <c r="P157" i="13"/>
  <c r="M157" i="13"/>
  <c r="L157" i="13"/>
  <c r="Q157" i="13" s="1"/>
  <c r="P156" i="13"/>
  <c r="M156" i="13"/>
  <c r="L156" i="13"/>
  <c r="Q156" i="13" s="1"/>
  <c r="P155" i="13"/>
  <c r="M155" i="13"/>
  <c r="P154" i="13"/>
  <c r="M154" i="13"/>
  <c r="L154" i="13"/>
  <c r="Q154" i="13" s="1"/>
  <c r="P153" i="13"/>
  <c r="M153" i="13"/>
  <c r="L153" i="13"/>
  <c r="Q153" i="13" s="1"/>
  <c r="P152" i="13"/>
  <c r="M152" i="13"/>
  <c r="L152" i="13"/>
  <c r="Q152" i="13" s="1"/>
  <c r="P151" i="13"/>
  <c r="M151" i="13"/>
  <c r="L151" i="13"/>
  <c r="Q151" i="13" s="1"/>
  <c r="P150" i="13"/>
  <c r="M150" i="13"/>
  <c r="L150" i="13"/>
  <c r="Q150" i="13" s="1"/>
  <c r="P149" i="13"/>
  <c r="M149" i="13"/>
  <c r="L149" i="13"/>
  <c r="Q149" i="13" s="1"/>
  <c r="P148" i="13"/>
  <c r="M148" i="13"/>
  <c r="L148" i="13"/>
  <c r="Q148" i="13" s="1"/>
  <c r="P147" i="13"/>
  <c r="M147" i="13"/>
  <c r="L147" i="13"/>
  <c r="Q147" i="13" s="1"/>
  <c r="P146" i="13"/>
  <c r="M146" i="13"/>
  <c r="L146" i="13"/>
  <c r="Q146" i="13" s="1"/>
  <c r="P145" i="13"/>
  <c r="M145" i="13"/>
  <c r="L145" i="13"/>
  <c r="Q145" i="13" s="1"/>
  <c r="P144" i="13"/>
  <c r="M144" i="13"/>
  <c r="L144" i="13"/>
  <c r="Q144" i="13" s="1"/>
  <c r="P143" i="13"/>
  <c r="M143" i="13"/>
  <c r="L143" i="13"/>
  <c r="Q143" i="13" s="1"/>
  <c r="P142" i="13"/>
  <c r="M142" i="13"/>
  <c r="L142" i="13"/>
  <c r="Q142" i="13" s="1"/>
  <c r="P141" i="13"/>
  <c r="M141" i="13"/>
  <c r="L141" i="13"/>
  <c r="Q141" i="13" s="1"/>
  <c r="P140" i="13"/>
  <c r="M140" i="13"/>
  <c r="L140" i="13"/>
  <c r="Q140" i="13" s="1"/>
  <c r="P139" i="13"/>
  <c r="M139" i="13"/>
  <c r="L139" i="13"/>
  <c r="Q139" i="13" s="1"/>
  <c r="P138" i="13"/>
  <c r="M138" i="13"/>
  <c r="L138" i="13"/>
  <c r="Q138" i="13" s="1"/>
  <c r="P137" i="13"/>
  <c r="M137" i="13"/>
  <c r="L137" i="13"/>
  <c r="Q137" i="13" s="1"/>
  <c r="P136" i="13"/>
  <c r="M136" i="13"/>
  <c r="L136" i="13"/>
  <c r="Q136" i="13" s="1"/>
  <c r="P135" i="13"/>
  <c r="M135" i="13"/>
  <c r="L135" i="13"/>
  <c r="Q135" i="13" s="1"/>
  <c r="P134" i="13"/>
  <c r="M134" i="13"/>
  <c r="L134" i="13"/>
  <c r="Q134" i="13" s="1"/>
  <c r="P133" i="13"/>
  <c r="M133" i="13"/>
  <c r="L133" i="13"/>
  <c r="Q133" i="13" s="1"/>
  <c r="P132" i="13"/>
  <c r="M132" i="13"/>
  <c r="L132" i="13"/>
  <c r="Q132" i="13" s="1"/>
  <c r="P131" i="13"/>
  <c r="M131" i="13"/>
  <c r="L131" i="13"/>
  <c r="Q131" i="13" s="1"/>
  <c r="P130" i="13"/>
  <c r="M130" i="13"/>
  <c r="L130" i="13"/>
  <c r="Q130" i="13" s="1"/>
  <c r="P129" i="13"/>
  <c r="M129" i="13"/>
  <c r="L129" i="13"/>
  <c r="Q129" i="13" s="1"/>
  <c r="P128" i="13"/>
  <c r="M128" i="13"/>
  <c r="L128" i="13"/>
  <c r="Q128" i="13" s="1"/>
  <c r="P127" i="13"/>
  <c r="M127" i="13"/>
  <c r="L127" i="13"/>
  <c r="Q127" i="13" s="1"/>
  <c r="P126" i="13"/>
  <c r="M126" i="13"/>
  <c r="L126" i="13"/>
  <c r="Q126" i="13" s="1"/>
  <c r="P125" i="13"/>
  <c r="M125" i="13"/>
  <c r="L125" i="13"/>
  <c r="Q125" i="13" s="1"/>
  <c r="P124" i="13"/>
  <c r="M124" i="13"/>
  <c r="L124" i="13"/>
  <c r="Q124" i="13" s="1"/>
  <c r="P123" i="13"/>
  <c r="M123" i="13"/>
  <c r="L123" i="13"/>
  <c r="Q123" i="13" s="1"/>
  <c r="P122" i="13"/>
  <c r="M122" i="13"/>
  <c r="L122" i="13"/>
  <c r="Q122" i="13" s="1"/>
  <c r="P121" i="13"/>
  <c r="M121" i="13"/>
  <c r="L121" i="13"/>
  <c r="P120" i="13"/>
  <c r="M120" i="13"/>
  <c r="L120" i="13"/>
  <c r="Q120" i="13" s="1"/>
  <c r="P119" i="13"/>
  <c r="M119" i="13"/>
  <c r="L119" i="13"/>
  <c r="Q119" i="13" s="1"/>
  <c r="P118" i="13"/>
  <c r="M118" i="13"/>
  <c r="L118" i="13"/>
  <c r="Q118" i="13" s="1"/>
  <c r="P117" i="13"/>
  <c r="M117" i="13"/>
  <c r="L117" i="13"/>
  <c r="Q117" i="13" s="1"/>
  <c r="P116" i="13"/>
  <c r="M116" i="13"/>
  <c r="L116" i="13"/>
  <c r="Q116" i="13" s="1"/>
  <c r="P115" i="13"/>
  <c r="M115" i="13"/>
  <c r="L115" i="13"/>
  <c r="Q115" i="13" s="1"/>
  <c r="P114" i="13"/>
  <c r="M114" i="13"/>
  <c r="L114" i="13"/>
  <c r="Q114" i="13" s="1"/>
  <c r="P113" i="13"/>
  <c r="M113" i="13"/>
  <c r="L113" i="13"/>
  <c r="Q113" i="13" s="1"/>
  <c r="P112" i="13"/>
  <c r="P111" i="13"/>
  <c r="M111" i="13"/>
  <c r="L111" i="13"/>
  <c r="Q111" i="13" s="1"/>
  <c r="P110" i="13"/>
  <c r="M110" i="13"/>
  <c r="L110" i="13"/>
  <c r="Q110" i="13" s="1"/>
  <c r="P109" i="13"/>
  <c r="M109" i="13"/>
  <c r="L109" i="13"/>
  <c r="Q109" i="13" s="1"/>
  <c r="P108" i="13"/>
  <c r="M108" i="13"/>
  <c r="L108" i="13"/>
  <c r="Q108" i="13" s="1"/>
  <c r="P107" i="13"/>
  <c r="M107" i="13"/>
  <c r="L107" i="13"/>
  <c r="Q107" i="13" s="1"/>
  <c r="P106" i="13"/>
  <c r="M106" i="13"/>
  <c r="L106" i="13"/>
  <c r="Q106" i="13" s="1"/>
  <c r="P105" i="13"/>
  <c r="M105" i="13"/>
  <c r="L105" i="13"/>
  <c r="Q105" i="13" s="1"/>
  <c r="P104" i="13"/>
  <c r="P103" i="13"/>
  <c r="M103" i="13"/>
  <c r="L103" i="13"/>
  <c r="Q103" i="13" s="1"/>
  <c r="P102" i="13"/>
  <c r="M102" i="13"/>
  <c r="L102" i="13"/>
  <c r="Q102" i="13" s="1"/>
  <c r="P101" i="13"/>
  <c r="M101" i="13"/>
  <c r="L101" i="13"/>
  <c r="Q101" i="13" s="1"/>
  <c r="P100" i="13"/>
  <c r="M100" i="13"/>
  <c r="L100" i="13"/>
  <c r="Q100" i="13" s="1"/>
  <c r="P99" i="13"/>
  <c r="M99" i="13"/>
  <c r="L99" i="13"/>
  <c r="Q99" i="13" s="1"/>
  <c r="P98" i="13"/>
  <c r="M98" i="13"/>
  <c r="L98" i="13"/>
  <c r="Q98" i="13" s="1"/>
  <c r="P97" i="13"/>
  <c r="M97" i="13"/>
  <c r="L97" i="13"/>
  <c r="Q97" i="13" s="1"/>
  <c r="P96" i="13"/>
  <c r="M96" i="13"/>
  <c r="L96" i="13"/>
  <c r="Q96" i="13" s="1"/>
  <c r="P95" i="13"/>
  <c r="M95" i="13"/>
  <c r="L95" i="13"/>
  <c r="Q95" i="13" s="1"/>
  <c r="P94" i="13"/>
  <c r="M94" i="13"/>
  <c r="L94" i="13"/>
  <c r="Q94" i="13" s="1"/>
  <c r="P93" i="13"/>
  <c r="M93" i="13"/>
  <c r="L93" i="13"/>
  <c r="Q93" i="13" s="1"/>
  <c r="P92" i="13"/>
  <c r="M92" i="13"/>
  <c r="L92" i="13"/>
  <c r="Q92" i="13" s="1"/>
  <c r="P91" i="13"/>
  <c r="M91" i="13"/>
  <c r="L91" i="13"/>
  <c r="Q91" i="13" s="1"/>
  <c r="P90" i="13"/>
  <c r="M90" i="13"/>
  <c r="L90" i="13"/>
  <c r="P89" i="13"/>
  <c r="M89" i="13"/>
  <c r="L89" i="13"/>
  <c r="Q89" i="13" s="1"/>
  <c r="P88" i="13"/>
  <c r="M88" i="13"/>
  <c r="L88" i="13"/>
  <c r="Q88" i="13" s="1"/>
  <c r="P87" i="13"/>
  <c r="M87" i="13"/>
  <c r="L87" i="13"/>
  <c r="Q87" i="13" s="1"/>
  <c r="P86" i="13"/>
  <c r="M86" i="13"/>
  <c r="L86" i="13"/>
  <c r="P85" i="13"/>
  <c r="M85" i="13"/>
  <c r="L85" i="13"/>
  <c r="Q85" i="13" s="1"/>
  <c r="P84" i="13"/>
  <c r="M84" i="13"/>
  <c r="L84" i="13"/>
  <c r="Q84" i="13" s="1"/>
  <c r="P83" i="13"/>
  <c r="P82" i="13"/>
  <c r="M82" i="13"/>
  <c r="L82" i="13"/>
  <c r="Q82" i="13" s="1"/>
  <c r="P81" i="13"/>
  <c r="M81" i="13"/>
  <c r="L81" i="13"/>
  <c r="Q81" i="13" s="1"/>
  <c r="P80" i="13"/>
  <c r="M80" i="13"/>
  <c r="L80" i="13"/>
  <c r="Q80" i="13" s="1"/>
  <c r="P79" i="13"/>
  <c r="M79" i="13"/>
  <c r="L79" i="13"/>
  <c r="P78" i="13"/>
  <c r="M78" i="13"/>
  <c r="L78" i="13"/>
  <c r="Q78" i="13" s="1"/>
  <c r="P77" i="13"/>
  <c r="M77" i="13"/>
  <c r="L77" i="13"/>
  <c r="Q77" i="13" s="1"/>
  <c r="P76" i="13"/>
  <c r="M76" i="13"/>
  <c r="L76" i="13"/>
  <c r="Q76" i="13" s="1"/>
  <c r="P75" i="13"/>
  <c r="M75" i="13"/>
  <c r="L75" i="13"/>
  <c r="Q75" i="13" s="1"/>
  <c r="P74" i="13"/>
  <c r="M74" i="13"/>
  <c r="L74" i="13"/>
  <c r="Q74" i="13" s="1"/>
  <c r="P73" i="13"/>
  <c r="M73" i="13"/>
  <c r="L73" i="13"/>
  <c r="Q73" i="13" s="1"/>
  <c r="P72" i="13"/>
  <c r="P71" i="13"/>
  <c r="M71" i="13"/>
  <c r="L71" i="13"/>
  <c r="Q71" i="13" s="1"/>
  <c r="P70" i="13"/>
  <c r="M70" i="13"/>
  <c r="L70" i="13"/>
  <c r="Q70" i="13" s="1"/>
  <c r="P69" i="13"/>
  <c r="M69" i="13"/>
  <c r="L69" i="13"/>
  <c r="Q69" i="13" s="1"/>
  <c r="P68" i="13"/>
  <c r="M68" i="13"/>
  <c r="L68" i="13"/>
  <c r="Q68" i="13" s="1"/>
  <c r="P67" i="13"/>
  <c r="M67" i="13"/>
  <c r="L67" i="13"/>
  <c r="Q67" i="13" s="1"/>
  <c r="P66" i="13"/>
  <c r="M66" i="13"/>
  <c r="L66" i="13"/>
  <c r="Q66" i="13" s="1"/>
  <c r="P65" i="13"/>
  <c r="M65" i="13"/>
  <c r="L65" i="13"/>
  <c r="Q65" i="13" s="1"/>
  <c r="P64" i="13"/>
  <c r="M64" i="13"/>
  <c r="L64" i="13"/>
  <c r="P63" i="13"/>
  <c r="P62" i="13"/>
  <c r="M62" i="13"/>
  <c r="L62" i="13"/>
  <c r="Q62" i="13" s="1"/>
  <c r="P61" i="13"/>
  <c r="M61" i="13"/>
  <c r="L61" i="13"/>
  <c r="Q61" i="13" s="1"/>
  <c r="P60" i="13"/>
  <c r="M60" i="13"/>
  <c r="L60" i="13"/>
  <c r="P59" i="13"/>
  <c r="M59" i="13"/>
  <c r="L59" i="13"/>
  <c r="Q59" i="13" s="1"/>
  <c r="P58" i="13"/>
  <c r="M58" i="13"/>
  <c r="L58" i="13"/>
  <c r="Q58" i="13" s="1"/>
  <c r="P57" i="13"/>
  <c r="M57" i="13"/>
  <c r="L57" i="13"/>
  <c r="Q57" i="13" s="1"/>
  <c r="P56" i="13"/>
  <c r="M56" i="13"/>
  <c r="L56" i="13"/>
  <c r="P55" i="13"/>
  <c r="M55" i="13"/>
  <c r="L55" i="13"/>
  <c r="Q55" i="13" s="1"/>
  <c r="P54" i="13"/>
  <c r="M54" i="13"/>
  <c r="L54" i="13"/>
  <c r="Q54" i="13" s="1"/>
  <c r="P53" i="13"/>
  <c r="M53" i="13"/>
  <c r="L53" i="13"/>
  <c r="Q53" i="13" s="1"/>
  <c r="P52" i="13"/>
  <c r="M52" i="13"/>
  <c r="L52" i="13"/>
  <c r="Q52" i="13" s="1"/>
  <c r="P51" i="13"/>
  <c r="M51" i="13"/>
  <c r="L51" i="13"/>
  <c r="Q51" i="13" s="1"/>
  <c r="P50" i="13"/>
  <c r="M50" i="13"/>
  <c r="L50" i="13"/>
  <c r="Q50" i="13" s="1"/>
  <c r="P49" i="13"/>
  <c r="M49" i="13"/>
  <c r="L49" i="13"/>
  <c r="Q49" i="13" s="1"/>
  <c r="P48" i="13"/>
  <c r="M48" i="13"/>
  <c r="L48" i="13"/>
  <c r="Q48" i="13" s="1"/>
  <c r="P47" i="13"/>
  <c r="M47" i="13"/>
  <c r="L47" i="13"/>
  <c r="Q47" i="13" s="1"/>
  <c r="P46" i="13"/>
  <c r="M46" i="13"/>
  <c r="L46" i="13"/>
  <c r="Q46" i="13" s="1"/>
  <c r="P45" i="13"/>
  <c r="P44" i="13"/>
  <c r="M44" i="13"/>
  <c r="L44" i="13"/>
  <c r="Q44" i="13" s="1"/>
  <c r="P43" i="13"/>
  <c r="M43" i="13"/>
  <c r="L43" i="13"/>
  <c r="Q43" i="13" s="1"/>
  <c r="P42" i="13"/>
  <c r="M42" i="13"/>
  <c r="L42" i="13"/>
  <c r="Q42" i="13" s="1"/>
  <c r="P41" i="13"/>
  <c r="M41" i="13"/>
  <c r="L41" i="13"/>
  <c r="Q41" i="13" s="1"/>
  <c r="P40" i="13"/>
  <c r="M40" i="13"/>
  <c r="L40" i="13"/>
  <c r="Q40" i="13" s="1"/>
  <c r="P39" i="13"/>
  <c r="M39" i="13"/>
  <c r="L39" i="13"/>
  <c r="Q39" i="13" s="1"/>
  <c r="P38" i="13"/>
  <c r="M38" i="13"/>
  <c r="L38" i="13"/>
  <c r="Q38" i="13" s="1"/>
  <c r="P37" i="13"/>
  <c r="M37" i="13"/>
  <c r="L37" i="13"/>
  <c r="Q37" i="13" s="1"/>
  <c r="P36" i="13"/>
  <c r="M36" i="13"/>
  <c r="L36" i="13"/>
  <c r="Q36" i="13" s="1"/>
  <c r="P35" i="13"/>
  <c r="M35" i="13"/>
  <c r="L35" i="13"/>
  <c r="Q35" i="13" s="1"/>
  <c r="P34" i="13"/>
  <c r="M34" i="13"/>
  <c r="L34" i="13"/>
  <c r="Q34" i="13" s="1"/>
  <c r="P33" i="13"/>
  <c r="M33" i="13"/>
  <c r="L33" i="13"/>
  <c r="Q33" i="13" s="1"/>
  <c r="P32" i="13"/>
  <c r="M32" i="13"/>
  <c r="L32" i="13"/>
  <c r="Q32" i="13" s="1"/>
  <c r="P31" i="13"/>
  <c r="M31" i="13"/>
  <c r="L31" i="13"/>
  <c r="Q31" i="13" s="1"/>
  <c r="P30" i="13"/>
  <c r="M30" i="13"/>
  <c r="L30" i="13"/>
  <c r="Q30" i="13" s="1"/>
  <c r="P29" i="13"/>
  <c r="M29" i="13"/>
  <c r="L29" i="13"/>
  <c r="Q29" i="13" s="1"/>
  <c r="P28" i="13"/>
  <c r="M28" i="13"/>
  <c r="L28" i="13"/>
  <c r="Q28" i="13" s="1"/>
  <c r="P27" i="13"/>
  <c r="M27" i="13"/>
  <c r="L27" i="13"/>
  <c r="Q27" i="13" s="1"/>
  <c r="P26" i="13"/>
  <c r="M26" i="13"/>
  <c r="L26" i="13"/>
  <c r="Q26" i="13" s="1"/>
  <c r="P25" i="13"/>
  <c r="M25" i="13"/>
  <c r="L25" i="13"/>
  <c r="Q25" i="13" s="1"/>
  <c r="P24" i="13"/>
  <c r="M24" i="13"/>
  <c r="L24" i="13"/>
  <c r="Q24" i="13" s="1"/>
  <c r="P23" i="13"/>
  <c r="M23" i="13"/>
  <c r="L23" i="13"/>
  <c r="Q23" i="13" s="1"/>
  <c r="P22" i="13"/>
  <c r="P21" i="13"/>
  <c r="M21" i="13"/>
  <c r="L21" i="13"/>
  <c r="Q21" i="13" s="1"/>
  <c r="P20" i="13"/>
  <c r="M20" i="13"/>
  <c r="L20" i="13"/>
  <c r="Q20" i="13" s="1"/>
  <c r="P19" i="13"/>
  <c r="M19" i="13"/>
  <c r="L19" i="13"/>
  <c r="Q19" i="13" s="1"/>
  <c r="P18" i="13"/>
  <c r="M18" i="13"/>
  <c r="L18" i="13"/>
  <c r="Q18" i="13" s="1"/>
  <c r="P17" i="13"/>
  <c r="M17" i="13"/>
  <c r="L17" i="13"/>
  <c r="Q17" i="13" s="1"/>
  <c r="P16" i="13"/>
  <c r="M16" i="13"/>
  <c r="L16" i="13"/>
  <c r="Q16" i="13" s="1"/>
  <c r="P15" i="13"/>
  <c r="M15" i="13"/>
  <c r="L15" i="13"/>
  <c r="Q15" i="13" s="1"/>
  <c r="P14" i="13"/>
  <c r="M14" i="13"/>
  <c r="L14" i="13"/>
  <c r="P13" i="13"/>
  <c r="M13" i="13"/>
  <c r="L13" i="13"/>
  <c r="P12" i="13"/>
  <c r="M12" i="13"/>
  <c r="L12" i="13"/>
  <c r="Q12" i="13" s="1"/>
  <c r="P11" i="13"/>
  <c r="M11" i="13"/>
  <c r="L11" i="13"/>
  <c r="Q11" i="13" s="1"/>
  <c r="P10" i="13"/>
  <c r="M10" i="13"/>
  <c r="L10" i="13"/>
  <c r="Q10" i="13" s="1"/>
  <c r="P8" i="13"/>
  <c r="M8" i="13"/>
  <c r="L8" i="13"/>
  <c r="Q8" i="13" s="1"/>
  <c r="P7" i="13"/>
  <c r="M7" i="13"/>
  <c r="L7" i="13"/>
  <c r="P6" i="13"/>
  <c r="M6" i="13"/>
  <c r="L6" i="13"/>
  <c r="Q6" i="13" s="1"/>
  <c r="P5" i="13"/>
  <c r="M5" i="13"/>
  <c r="L5" i="13"/>
  <c r="Q5" i="13" s="1"/>
  <c r="A5" i="13"/>
  <c r="A6" i="13" s="1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P4" i="13"/>
  <c r="M4" i="13"/>
  <c r="L4" i="13"/>
  <c r="Q4" i="13" s="1"/>
  <c r="S354" i="10"/>
  <c r="S353" i="10"/>
  <c r="S352" i="10"/>
  <c r="S351" i="10"/>
  <c r="S350" i="10"/>
  <c r="S349" i="10"/>
  <c r="S348" i="10"/>
  <c r="S347" i="10"/>
  <c r="S346" i="10"/>
  <c r="S345" i="10"/>
  <c r="S344" i="10"/>
  <c r="S343" i="10"/>
  <c r="S342" i="10"/>
  <c r="S341" i="10"/>
  <c r="S340" i="10"/>
  <c r="S339" i="10"/>
  <c r="S338" i="10"/>
  <c r="S337" i="10"/>
  <c r="S336" i="10"/>
  <c r="S335" i="10"/>
  <c r="S334" i="10"/>
  <c r="S333" i="10"/>
  <c r="S332" i="10"/>
  <c r="S331" i="10"/>
  <c r="S330" i="10"/>
  <c r="S329" i="10"/>
  <c r="S328" i="10"/>
  <c r="S327" i="10"/>
  <c r="S326" i="10"/>
  <c r="S325" i="10"/>
  <c r="S324" i="10"/>
  <c r="S323" i="10"/>
  <c r="S322" i="10"/>
  <c r="S321" i="10"/>
  <c r="S320" i="10"/>
  <c r="S319" i="10"/>
  <c r="S318" i="10"/>
  <c r="S317" i="10"/>
  <c r="S316" i="10"/>
  <c r="S315" i="10"/>
  <c r="S314" i="10"/>
  <c r="S313" i="10"/>
  <c r="S312" i="10"/>
  <c r="S311" i="10"/>
  <c r="S310" i="10"/>
  <c r="S309" i="10"/>
  <c r="S308" i="10"/>
  <c r="S307" i="10"/>
  <c r="S306" i="10"/>
  <c r="S305" i="10"/>
  <c r="S304" i="10"/>
  <c r="S303" i="10"/>
  <c r="S302" i="10"/>
  <c r="S301" i="10"/>
  <c r="S300" i="10"/>
  <c r="S299" i="10"/>
  <c r="S298" i="10"/>
  <c r="S297" i="10"/>
  <c r="S296" i="10"/>
  <c r="S295" i="10"/>
  <c r="S294" i="10"/>
  <c r="S293" i="10"/>
  <c r="S292" i="10"/>
  <c r="S291" i="10"/>
  <c r="S290" i="10"/>
  <c r="S289" i="10"/>
  <c r="S288" i="10"/>
  <c r="S287" i="10"/>
  <c r="S286" i="10"/>
  <c r="S285" i="10"/>
  <c r="S284" i="10"/>
  <c r="S283" i="10"/>
  <c r="S282" i="10"/>
  <c r="S281" i="10"/>
  <c r="S280" i="10"/>
  <c r="S279" i="10"/>
  <c r="S278" i="10"/>
  <c r="S277" i="10"/>
  <c r="S276" i="10"/>
  <c r="S275" i="10"/>
  <c r="S274" i="10"/>
  <c r="S273" i="10"/>
  <c r="S272" i="10"/>
  <c r="S271" i="10"/>
  <c r="S270" i="10"/>
  <c r="S269" i="10"/>
  <c r="S268" i="10"/>
  <c r="S267" i="10"/>
  <c r="S266" i="10"/>
  <c r="S265" i="10"/>
  <c r="S264" i="10"/>
  <c r="S263" i="10"/>
  <c r="S262" i="10"/>
  <c r="S261" i="10"/>
  <c r="S260" i="10"/>
  <c r="S259" i="10"/>
  <c r="S258" i="10"/>
  <c r="S257" i="10"/>
  <c r="S256" i="10"/>
  <c r="S255" i="10"/>
  <c r="S254" i="10"/>
  <c r="S253" i="10"/>
  <c r="S252" i="10"/>
  <c r="S251" i="10"/>
  <c r="S250" i="10"/>
  <c r="S249" i="10"/>
  <c r="S248" i="10"/>
  <c r="S247" i="10"/>
  <c r="S246" i="10"/>
  <c r="S245" i="10"/>
  <c r="S244" i="10"/>
  <c r="S243" i="10"/>
  <c r="S242" i="10"/>
  <c r="S241" i="10"/>
  <c r="S240" i="10"/>
  <c r="S239" i="10"/>
  <c r="S238" i="10"/>
  <c r="S237" i="10"/>
  <c r="S236" i="10"/>
  <c r="S235" i="10"/>
  <c r="S234" i="10"/>
  <c r="S233" i="10"/>
  <c r="S232" i="10"/>
  <c r="S231" i="10"/>
  <c r="S230" i="10"/>
  <c r="S229" i="10"/>
  <c r="S228" i="10"/>
  <c r="S227" i="10"/>
  <c r="S226" i="10"/>
  <c r="S225" i="10"/>
  <c r="S224" i="10"/>
  <c r="S223" i="10"/>
  <c r="S222" i="10"/>
  <c r="S221" i="10"/>
  <c r="S220" i="10"/>
  <c r="S219" i="10"/>
  <c r="S218" i="10"/>
  <c r="S217" i="10"/>
  <c r="S216" i="10"/>
  <c r="S215" i="10"/>
  <c r="S214" i="10"/>
  <c r="S213" i="10"/>
  <c r="S212" i="10"/>
  <c r="S211" i="10"/>
  <c r="S210" i="10"/>
  <c r="S209" i="10"/>
  <c r="S208" i="10"/>
  <c r="S207" i="10"/>
  <c r="S206" i="10"/>
  <c r="S205" i="10"/>
  <c r="S204" i="10"/>
  <c r="S203" i="10"/>
  <c r="S202" i="10"/>
  <c r="S201" i="10"/>
  <c r="S200" i="10"/>
  <c r="S199" i="10"/>
  <c r="S198" i="10"/>
  <c r="S197" i="10"/>
  <c r="S196" i="10"/>
  <c r="S195" i="10"/>
  <c r="S194" i="10"/>
  <c r="S193" i="10"/>
  <c r="S192" i="10"/>
  <c r="S191" i="10"/>
  <c r="S190" i="10"/>
  <c r="S189" i="10"/>
  <c r="S188" i="10"/>
  <c r="S187" i="10"/>
  <c r="S186" i="10"/>
  <c r="S185" i="10"/>
  <c r="S184" i="10"/>
  <c r="S183" i="10"/>
  <c r="S182" i="10"/>
  <c r="S181" i="10"/>
  <c r="S180" i="10"/>
  <c r="S179" i="10"/>
  <c r="S178" i="10"/>
  <c r="S177" i="10"/>
  <c r="S176" i="10"/>
  <c r="S175" i="10"/>
  <c r="S174" i="10"/>
  <c r="S173" i="10"/>
  <c r="S172" i="10"/>
  <c r="S171" i="10"/>
  <c r="S170" i="10"/>
  <c r="S169" i="10"/>
  <c r="S168" i="10"/>
  <c r="S167" i="10"/>
  <c r="S166" i="10"/>
  <c r="S165" i="10"/>
  <c r="S164" i="10"/>
  <c r="S163" i="10"/>
  <c r="S162" i="10"/>
  <c r="S161" i="10"/>
  <c r="S160" i="10"/>
  <c r="S159" i="10"/>
  <c r="S158" i="10"/>
  <c r="S157" i="10"/>
  <c r="S156" i="10"/>
  <c r="S155" i="10"/>
  <c r="S154" i="10"/>
  <c r="S153" i="10"/>
  <c r="S152" i="10"/>
  <c r="S151" i="10"/>
  <c r="S150" i="10"/>
  <c r="S149" i="10"/>
  <c r="S148" i="10"/>
  <c r="S147" i="10"/>
  <c r="S146" i="10"/>
  <c r="S145" i="10"/>
  <c r="S144" i="10"/>
  <c r="S143" i="10"/>
  <c r="S142" i="10"/>
  <c r="S141" i="10"/>
  <c r="S140" i="10"/>
  <c r="S139" i="10"/>
  <c r="S138" i="10"/>
  <c r="S137" i="10"/>
  <c r="S136" i="10"/>
  <c r="S135" i="10"/>
  <c r="S134" i="10"/>
  <c r="S133" i="10"/>
  <c r="S132" i="10"/>
  <c r="S131" i="10"/>
  <c r="S130" i="10"/>
  <c r="S129" i="10"/>
  <c r="S128" i="10"/>
  <c r="S127" i="10"/>
  <c r="S126" i="10"/>
  <c r="S125" i="10"/>
  <c r="S124" i="10"/>
  <c r="S123" i="10"/>
  <c r="S122" i="10"/>
  <c r="S121" i="10"/>
  <c r="S120" i="10"/>
  <c r="S119" i="10"/>
  <c r="S118" i="10"/>
  <c r="S117" i="10"/>
  <c r="S116" i="10"/>
  <c r="S115" i="10"/>
  <c r="S114" i="10"/>
  <c r="S113" i="10"/>
  <c r="S112" i="10"/>
  <c r="S111" i="10"/>
  <c r="S110" i="10"/>
  <c r="S109" i="10"/>
  <c r="S108" i="10"/>
  <c r="S107" i="10"/>
  <c r="S106" i="10"/>
  <c r="S105" i="10"/>
  <c r="S104" i="10"/>
  <c r="S103" i="10"/>
  <c r="S102" i="10"/>
  <c r="S101" i="10"/>
  <c r="S100" i="10"/>
  <c r="S99" i="10"/>
  <c r="S98" i="10"/>
  <c r="S97" i="10"/>
  <c r="S96" i="10"/>
  <c r="S95" i="10"/>
  <c r="S94" i="10"/>
  <c r="S93" i="10"/>
  <c r="S92" i="10"/>
  <c r="S91" i="10"/>
  <c r="S90" i="10"/>
  <c r="S89" i="10"/>
  <c r="S88" i="10"/>
  <c r="S87" i="10"/>
  <c r="S86" i="10"/>
  <c r="S85" i="10"/>
  <c r="S84" i="10"/>
  <c r="S83" i="10"/>
  <c r="S82" i="10"/>
  <c r="S81" i="10"/>
  <c r="S80" i="10"/>
  <c r="S79" i="10"/>
  <c r="S78" i="10"/>
  <c r="S77" i="10"/>
  <c r="S76" i="10"/>
  <c r="S75" i="10"/>
  <c r="S74" i="10"/>
  <c r="S73" i="10"/>
  <c r="S72" i="10"/>
  <c r="S71" i="10"/>
  <c r="S70" i="10"/>
  <c r="S69" i="10"/>
  <c r="S68" i="10"/>
  <c r="S67" i="10"/>
  <c r="S66" i="10"/>
  <c r="S65" i="10"/>
  <c r="S64" i="10"/>
  <c r="S63" i="10"/>
  <c r="S62" i="10"/>
  <c r="S61" i="10"/>
  <c r="S60" i="10"/>
  <c r="S59" i="10"/>
  <c r="S58" i="10"/>
  <c r="S57" i="10"/>
  <c r="S56" i="10"/>
  <c r="S55" i="10"/>
  <c r="S54" i="10"/>
  <c r="S53" i="10"/>
  <c r="S52" i="10"/>
  <c r="S51" i="10"/>
  <c r="S50" i="10"/>
  <c r="S49" i="10"/>
  <c r="S48" i="10"/>
  <c r="S47" i="10"/>
  <c r="S46" i="10"/>
  <c r="S45" i="10"/>
  <c r="S44" i="10"/>
  <c r="S43" i="10"/>
  <c r="S42" i="10"/>
  <c r="S41" i="10"/>
  <c r="S40" i="10"/>
  <c r="S39" i="10"/>
  <c r="S38" i="10"/>
  <c r="S37" i="10"/>
  <c r="S36" i="10"/>
  <c r="S35" i="10"/>
  <c r="S34" i="10"/>
  <c r="S33" i="10"/>
  <c r="S32" i="10"/>
  <c r="S31" i="10"/>
  <c r="S30" i="10"/>
  <c r="S29" i="10"/>
  <c r="S28" i="10"/>
  <c r="S27" i="10"/>
  <c r="S26" i="10"/>
  <c r="S25" i="10"/>
  <c r="S24" i="10"/>
  <c r="S23" i="10"/>
  <c r="S22" i="10"/>
  <c r="S21" i="10"/>
  <c r="S20" i="10"/>
  <c r="S19" i="10"/>
  <c r="S18" i="10"/>
  <c r="S17" i="10"/>
  <c r="S16" i="10"/>
  <c r="S15" i="10"/>
  <c r="S14" i="10"/>
  <c r="S13" i="10"/>
  <c r="S12" i="10"/>
  <c r="S11" i="10"/>
  <c r="S10" i="10"/>
  <c r="S9" i="10"/>
  <c r="S8" i="10"/>
  <c r="S7" i="10"/>
  <c r="S6" i="10"/>
  <c r="S5" i="10"/>
  <c r="S4" i="10"/>
  <c r="L354" i="10"/>
  <c r="L353" i="10"/>
  <c r="L352" i="10"/>
  <c r="V352" i="10" s="1"/>
  <c r="L351" i="10"/>
  <c r="L350" i="10"/>
  <c r="L349" i="10"/>
  <c r="L348" i="10"/>
  <c r="L347" i="10"/>
  <c r="L346" i="10"/>
  <c r="L345" i="10"/>
  <c r="L344" i="10"/>
  <c r="V344" i="10" s="1"/>
  <c r="L343" i="10"/>
  <c r="L342" i="10"/>
  <c r="V342" i="10" s="1"/>
  <c r="L341" i="10"/>
  <c r="L340" i="10"/>
  <c r="L339" i="10"/>
  <c r="L338" i="10"/>
  <c r="L337" i="10"/>
  <c r="L336" i="10"/>
  <c r="L335" i="10"/>
  <c r="L334" i="10"/>
  <c r="L333" i="10"/>
  <c r="V333" i="10" s="1"/>
  <c r="L332" i="10"/>
  <c r="L331" i="10"/>
  <c r="L330" i="10"/>
  <c r="L329" i="10"/>
  <c r="L328" i="10"/>
  <c r="V328" i="10" s="1"/>
  <c r="L327" i="10"/>
  <c r="L326" i="10"/>
  <c r="L325" i="10"/>
  <c r="L324" i="10"/>
  <c r="L323" i="10"/>
  <c r="L322" i="10"/>
  <c r="L321" i="10"/>
  <c r="L320" i="10"/>
  <c r="L319" i="10"/>
  <c r="L318" i="10"/>
  <c r="L317" i="10"/>
  <c r="L316" i="10"/>
  <c r="L315" i="10"/>
  <c r="L314" i="10"/>
  <c r="L313" i="10"/>
  <c r="L312" i="10"/>
  <c r="V312" i="10" s="1"/>
  <c r="L311" i="10"/>
  <c r="L310" i="10"/>
  <c r="L309" i="10"/>
  <c r="V309" i="10" s="1"/>
  <c r="L308" i="10"/>
  <c r="V308" i="10" s="1"/>
  <c r="L307" i="10"/>
  <c r="V307" i="10" s="1"/>
  <c r="L306" i="10"/>
  <c r="L305" i="10"/>
  <c r="L304" i="10"/>
  <c r="L303" i="10"/>
  <c r="L302" i="10"/>
  <c r="L301" i="10"/>
  <c r="V301" i="10" s="1"/>
  <c r="L300" i="10"/>
  <c r="L299" i="10"/>
  <c r="L298" i="10"/>
  <c r="L297" i="10"/>
  <c r="L296" i="10"/>
  <c r="V296" i="10" s="1"/>
  <c r="L295" i="10"/>
  <c r="L294" i="10"/>
  <c r="L293" i="10"/>
  <c r="L292" i="10"/>
  <c r="V292" i="10" s="1"/>
  <c r="L291" i="10"/>
  <c r="L290" i="10"/>
  <c r="L289" i="10"/>
  <c r="L288" i="10"/>
  <c r="L287" i="10"/>
  <c r="L286" i="10"/>
  <c r="L285" i="10"/>
  <c r="L284" i="10"/>
  <c r="L283" i="10"/>
  <c r="L282" i="10"/>
  <c r="L281" i="10"/>
  <c r="L280" i="10"/>
  <c r="L279" i="10"/>
  <c r="L278" i="10"/>
  <c r="L277" i="10"/>
  <c r="V277" i="10" s="1"/>
  <c r="L276" i="10"/>
  <c r="L275" i="10"/>
  <c r="V275" i="10" s="1"/>
  <c r="L274" i="10"/>
  <c r="L273" i="10"/>
  <c r="V273" i="10" s="1"/>
  <c r="L272" i="10"/>
  <c r="L271" i="10"/>
  <c r="L270" i="10"/>
  <c r="L269" i="10"/>
  <c r="L268" i="10"/>
  <c r="L267" i="10"/>
  <c r="L266" i="10"/>
  <c r="L265" i="10"/>
  <c r="V265" i="10" s="1"/>
  <c r="L264" i="10"/>
  <c r="V264" i="10" s="1"/>
  <c r="L263" i="10"/>
  <c r="L262" i="10"/>
  <c r="L261" i="10"/>
  <c r="L260" i="10"/>
  <c r="L259" i="10"/>
  <c r="L258" i="10"/>
  <c r="L257" i="10"/>
  <c r="L256" i="10"/>
  <c r="V256" i="10" s="1"/>
  <c r="L255" i="10"/>
  <c r="L254" i="10"/>
  <c r="L253" i="10"/>
  <c r="V253" i="10" s="1"/>
  <c r="L252" i="10"/>
  <c r="L251" i="10"/>
  <c r="V251" i="10" s="1"/>
  <c r="L250" i="10"/>
  <c r="L249" i="10"/>
  <c r="L248" i="10"/>
  <c r="L247" i="10"/>
  <c r="L246" i="10"/>
  <c r="L245" i="10"/>
  <c r="V245" i="10" s="1"/>
  <c r="L244" i="10"/>
  <c r="L243" i="10"/>
  <c r="L242" i="10"/>
  <c r="L241" i="10"/>
  <c r="L240" i="10"/>
  <c r="L239" i="10"/>
  <c r="L238" i="10"/>
  <c r="L237" i="10"/>
  <c r="L236" i="10"/>
  <c r="L235" i="10"/>
  <c r="L234" i="10"/>
  <c r="L233" i="10"/>
  <c r="L232" i="10"/>
  <c r="V232" i="10" s="1"/>
  <c r="L231" i="10"/>
  <c r="L230" i="10"/>
  <c r="L229" i="10"/>
  <c r="L228" i="10"/>
  <c r="L227" i="10"/>
  <c r="V227" i="10" s="1"/>
  <c r="L226" i="10"/>
  <c r="L225" i="10"/>
  <c r="V225" i="10" s="1"/>
  <c r="L224" i="10"/>
  <c r="V224" i="10" s="1"/>
  <c r="L223" i="10"/>
  <c r="L222" i="10"/>
  <c r="V222" i="10" s="1"/>
  <c r="L221" i="10"/>
  <c r="L220" i="10"/>
  <c r="L219" i="10"/>
  <c r="L218" i="10"/>
  <c r="L217" i="10"/>
  <c r="L216" i="10"/>
  <c r="V216" i="10" s="1"/>
  <c r="L215" i="10"/>
  <c r="L214" i="10"/>
  <c r="L213" i="10"/>
  <c r="L212" i="10"/>
  <c r="L211" i="10"/>
  <c r="V211" i="10" s="1"/>
  <c r="L210" i="10"/>
  <c r="L209" i="10"/>
  <c r="L208" i="10"/>
  <c r="L207" i="10"/>
  <c r="L206" i="10"/>
  <c r="L205" i="10"/>
  <c r="L204" i="10"/>
  <c r="L203" i="10"/>
  <c r="L202" i="10"/>
  <c r="L201" i="10"/>
  <c r="L200" i="10"/>
  <c r="L199" i="10"/>
  <c r="L198" i="10"/>
  <c r="V198" i="10" s="1"/>
  <c r="L197" i="10"/>
  <c r="L196" i="10"/>
  <c r="L195" i="10"/>
  <c r="L194" i="10"/>
  <c r="L193" i="10"/>
  <c r="L192" i="10"/>
  <c r="V192" i="10" s="1"/>
  <c r="L191" i="10"/>
  <c r="L190" i="10"/>
  <c r="L189" i="10"/>
  <c r="L188" i="10"/>
  <c r="L187" i="10"/>
  <c r="L186" i="10"/>
  <c r="L185" i="10"/>
  <c r="V185" i="10" s="1"/>
  <c r="L184" i="10"/>
  <c r="L183" i="10"/>
  <c r="L182" i="10"/>
  <c r="L181" i="10"/>
  <c r="V181" i="10" s="1"/>
  <c r="L180" i="10"/>
  <c r="L179" i="10"/>
  <c r="V179" i="10" s="1"/>
  <c r="L178" i="10"/>
  <c r="L177" i="10"/>
  <c r="L176" i="10"/>
  <c r="L175" i="10"/>
  <c r="L174" i="10"/>
  <c r="L173" i="10"/>
  <c r="L172" i="10"/>
  <c r="L171" i="10"/>
  <c r="L170" i="10"/>
  <c r="L169" i="10"/>
  <c r="L168" i="10"/>
  <c r="V168" i="10" s="1"/>
  <c r="L167" i="10"/>
  <c r="L166" i="10"/>
  <c r="L165" i="10"/>
  <c r="L164" i="10"/>
  <c r="L163" i="10"/>
  <c r="L162" i="10"/>
  <c r="L161" i="10"/>
  <c r="L160" i="10"/>
  <c r="L159" i="10"/>
  <c r="L158" i="10"/>
  <c r="L157" i="10"/>
  <c r="L156" i="10"/>
  <c r="V156" i="10" s="1"/>
  <c r="L155" i="10"/>
  <c r="V155" i="10" s="1"/>
  <c r="L154" i="10"/>
  <c r="L153" i="10"/>
  <c r="L152" i="10"/>
  <c r="L151" i="10"/>
  <c r="L150" i="10"/>
  <c r="V150" i="10" s="1"/>
  <c r="L149" i="10"/>
  <c r="L148" i="10"/>
  <c r="V148" i="10" s="1"/>
  <c r="L147" i="10"/>
  <c r="L146" i="10"/>
  <c r="L145" i="10"/>
  <c r="L144" i="10"/>
  <c r="L143" i="10"/>
  <c r="V143" i="10" s="1"/>
  <c r="L142" i="10"/>
  <c r="L141" i="10"/>
  <c r="V141" i="10" s="1"/>
  <c r="L140" i="10"/>
  <c r="L139" i="10"/>
  <c r="L138" i="10"/>
  <c r="V138" i="10" s="1"/>
  <c r="L137" i="10"/>
  <c r="L136" i="10"/>
  <c r="L135" i="10"/>
  <c r="L134" i="10"/>
  <c r="L133" i="10"/>
  <c r="L132" i="10"/>
  <c r="V132" i="10" s="1"/>
  <c r="L131" i="10"/>
  <c r="V131" i="10" s="1"/>
  <c r="L130" i="10"/>
  <c r="L129" i="10"/>
  <c r="L128" i="10"/>
  <c r="V128" i="10" s="1"/>
  <c r="L127" i="10"/>
  <c r="L126" i="10"/>
  <c r="L125" i="10"/>
  <c r="L124" i="10"/>
  <c r="L123" i="10"/>
  <c r="L122" i="10"/>
  <c r="L121" i="10"/>
  <c r="L120" i="10"/>
  <c r="L119" i="10"/>
  <c r="L118" i="10"/>
  <c r="L117" i="10"/>
  <c r="L116" i="10"/>
  <c r="L115" i="10"/>
  <c r="L114" i="10"/>
  <c r="L113" i="10"/>
  <c r="V113" i="10" s="1"/>
  <c r="L112" i="10"/>
  <c r="L111" i="10"/>
  <c r="L110" i="10"/>
  <c r="L109" i="10"/>
  <c r="L108" i="10"/>
  <c r="L107" i="10"/>
  <c r="V107" i="10" s="1"/>
  <c r="L106" i="10"/>
  <c r="L105" i="10"/>
  <c r="V105" i="10" s="1"/>
  <c r="L104" i="10"/>
  <c r="L103" i="10"/>
  <c r="L102" i="10"/>
  <c r="L101" i="10"/>
  <c r="L100" i="10"/>
  <c r="V100" i="10" s="1"/>
  <c r="L99" i="10"/>
  <c r="L98" i="10"/>
  <c r="L97" i="10"/>
  <c r="L96" i="10"/>
  <c r="L95" i="10"/>
  <c r="L94" i="10"/>
  <c r="L93" i="10"/>
  <c r="L92" i="10"/>
  <c r="L91" i="10"/>
  <c r="L90" i="10"/>
  <c r="V90" i="10" s="1"/>
  <c r="L89" i="10"/>
  <c r="L88" i="10"/>
  <c r="L87" i="10"/>
  <c r="L86" i="10"/>
  <c r="L85" i="10"/>
  <c r="L84" i="10"/>
  <c r="L83" i="10"/>
  <c r="V83" i="10" s="1"/>
  <c r="L82" i="10"/>
  <c r="L81" i="10"/>
  <c r="V81" i="10" s="1"/>
  <c r="L80" i="10"/>
  <c r="L79" i="10"/>
  <c r="L78" i="10"/>
  <c r="L77" i="10"/>
  <c r="L76" i="10"/>
  <c r="L75" i="10"/>
  <c r="L74" i="10"/>
  <c r="L73" i="10"/>
  <c r="L72" i="10"/>
  <c r="V72" i="10" s="1"/>
  <c r="L71" i="10"/>
  <c r="L70" i="10"/>
  <c r="L69" i="10"/>
  <c r="L68" i="10"/>
  <c r="L67" i="10"/>
  <c r="L66" i="10"/>
  <c r="L65" i="10"/>
  <c r="L64" i="10"/>
  <c r="V64" i="10" s="1"/>
  <c r="L63" i="10"/>
  <c r="L62" i="10"/>
  <c r="L61" i="10"/>
  <c r="L60" i="10"/>
  <c r="L59" i="10"/>
  <c r="L58" i="10"/>
  <c r="L57" i="10"/>
  <c r="V57" i="10" s="1"/>
  <c r="L56" i="10"/>
  <c r="V56" i="10" s="1"/>
  <c r="L55" i="10"/>
  <c r="L54" i="10"/>
  <c r="L53" i="10"/>
  <c r="L52" i="10"/>
  <c r="L51" i="10"/>
  <c r="L50" i="10"/>
  <c r="L49" i="10"/>
  <c r="L48" i="10"/>
  <c r="L47" i="10"/>
  <c r="L46" i="10"/>
  <c r="L45" i="10"/>
  <c r="V45" i="10" s="1"/>
  <c r="L44" i="10"/>
  <c r="L43" i="10"/>
  <c r="L42" i="10"/>
  <c r="V42" i="10" s="1"/>
  <c r="L41" i="10"/>
  <c r="L40" i="10"/>
  <c r="V40" i="10" s="1"/>
  <c r="L39" i="10"/>
  <c r="L38" i="10"/>
  <c r="L37" i="10"/>
  <c r="V37" i="10" s="1"/>
  <c r="L36" i="10"/>
  <c r="V36" i="10" s="1"/>
  <c r="L35" i="10"/>
  <c r="L34" i="10"/>
  <c r="L33" i="10"/>
  <c r="L32" i="10"/>
  <c r="L31" i="10"/>
  <c r="L30" i="10"/>
  <c r="V30" i="10" s="1"/>
  <c r="L29" i="10"/>
  <c r="L28" i="10"/>
  <c r="L27" i="10"/>
  <c r="L26" i="10"/>
  <c r="L25" i="10"/>
  <c r="L24" i="10"/>
  <c r="L23" i="10"/>
  <c r="L22" i="10"/>
  <c r="V22" i="10" s="1"/>
  <c r="L21" i="10"/>
  <c r="L20" i="10"/>
  <c r="L19" i="10"/>
  <c r="L18" i="10"/>
  <c r="L17" i="10"/>
  <c r="L16" i="10"/>
  <c r="L15" i="10"/>
  <c r="L14" i="10"/>
  <c r="L13" i="10"/>
  <c r="V13" i="10" s="1"/>
  <c r="L12" i="10"/>
  <c r="L11" i="10"/>
  <c r="L10" i="10"/>
  <c r="L9" i="10"/>
  <c r="L8" i="10"/>
  <c r="L7" i="10"/>
  <c r="L6" i="10"/>
  <c r="L5" i="10"/>
  <c r="L4" i="10"/>
  <c r="R356" i="10"/>
  <c r="Q356" i="10"/>
  <c r="P356" i="10"/>
  <c r="O356" i="10"/>
  <c r="K356" i="10"/>
  <c r="J356" i="10"/>
  <c r="I356" i="10"/>
  <c r="H356" i="10"/>
  <c r="G356" i="10"/>
  <c r="F356" i="10"/>
  <c r="T354" i="10"/>
  <c r="T353" i="10"/>
  <c r="T352" i="10"/>
  <c r="T351" i="10"/>
  <c r="T350" i="10"/>
  <c r="T349" i="10"/>
  <c r="T348" i="10"/>
  <c r="T347" i="10"/>
  <c r="T346" i="10"/>
  <c r="T345" i="10"/>
  <c r="T344" i="10"/>
  <c r="T343" i="10"/>
  <c r="T342" i="10"/>
  <c r="T341" i="10"/>
  <c r="T340" i="10"/>
  <c r="T339" i="10"/>
  <c r="T338" i="10"/>
  <c r="T337" i="10"/>
  <c r="T336" i="10"/>
  <c r="T335" i="10"/>
  <c r="T334" i="10"/>
  <c r="T333" i="10"/>
  <c r="T332" i="10"/>
  <c r="T331" i="10"/>
  <c r="T330" i="10"/>
  <c r="T329" i="10"/>
  <c r="T328" i="10"/>
  <c r="T327" i="10"/>
  <c r="T326" i="10"/>
  <c r="T325" i="10"/>
  <c r="T324" i="10"/>
  <c r="T323" i="10"/>
  <c r="T322" i="10"/>
  <c r="T321" i="10"/>
  <c r="T320" i="10"/>
  <c r="T319" i="10"/>
  <c r="T318" i="10"/>
  <c r="T317" i="10"/>
  <c r="T316" i="10"/>
  <c r="T315" i="10"/>
  <c r="T314" i="10"/>
  <c r="T313" i="10"/>
  <c r="T312" i="10"/>
  <c r="T311" i="10"/>
  <c r="T310" i="10"/>
  <c r="T309" i="10"/>
  <c r="T308" i="10"/>
  <c r="T307" i="10"/>
  <c r="T306" i="10"/>
  <c r="T305" i="10"/>
  <c r="T304" i="10"/>
  <c r="T303" i="10"/>
  <c r="T302" i="10"/>
  <c r="T301" i="10"/>
  <c r="T300" i="10"/>
  <c r="T299" i="10"/>
  <c r="T298" i="10"/>
  <c r="T297" i="10"/>
  <c r="T296" i="10"/>
  <c r="T295" i="10"/>
  <c r="T294" i="10"/>
  <c r="T293" i="10"/>
  <c r="T292" i="10"/>
  <c r="T291" i="10"/>
  <c r="T290" i="10"/>
  <c r="T289" i="10"/>
  <c r="T288" i="10"/>
  <c r="T287" i="10"/>
  <c r="T286" i="10"/>
  <c r="T285" i="10"/>
  <c r="T284" i="10"/>
  <c r="T283" i="10"/>
  <c r="T282" i="10"/>
  <c r="T281" i="10"/>
  <c r="T280" i="10"/>
  <c r="T279" i="10"/>
  <c r="T278" i="10"/>
  <c r="T277" i="10"/>
  <c r="T276" i="10"/>
  <c r="T275" i="10"/>
  <c r="T274" i="10"/>
  <c r="T273" i="10"/>
  <c r="T272" i="10"/>
  <c r="T271" i="10"/>
  <c r="T270" i="10"/>
  <c r="T269" i="10"/>
  <c r="T268" i="10"/>
  <c r="T267" i="10"/>
  <c r="T266" i="10"/>
  <c r="T265" i="10"/>
  <c r="T264" i="10"/>
  <c r="T263" i="10"/>
  <c r="T262" i="10"/>
  <c r="T261" i="10"/>
  <c r="T260" i="10"/>
  <c r="T259" i="10"/>
  <c r="T258" i="10"/>
  <c r="T257" i="10"/>
  <c r="T256" i="10"/>
  <c r="T255" i="10"/>
  <c r="T254" i="10"/>
  <c r="T253" i="10"/>
  <c r="T252" i="10"/>
  <c r="T251" i="10"/>
  <c r="T250" i="10"/>
  <c r="T249" i="10"/>
  <c r="T248" i="10"/>
  <c r="T247" i="10"/>
  <c r="T246" i="10"/>
  <c r="T245" i="10"/>
  <c r="T244" i="10"/>
  <c r="T243" i="10"/>
  <c r="T242" i="10"/>
  <c r="T241" i="10"/>
  <c r="T240" i="10"/>
  <c r="T239" i="10"/>
  <c r="T238" i="10"/>
  <c r="T237" i="10"/>
  <c r="T236" i="10"/>
  <c r="T235" i="10"/>
  <c r="T234" i="10"/>
  <c r="T233" i="10"/>
  <c r="T232" i="10"/>
  <c r="T231" i="10"/>
  <c r="T230" i="10"/>
  <c r="T229" i="10"/>
  <c r="T228" i="10"/>
  <c r="T227" i="10"/>
  <c r="T226" i="10"/>
  <c r="T225" i="10"/>
  <c r="T224" i="10"/>
  <c r="T223" i="10"/>
  <c r="T222" i="10"/>
  <c r="T221" i="10"/>
  <c r="T220" i="10"/>
  <c r="T219" i="10"/>
  <c r="T218" i="10"/>
  <c r="T217" i="10"/>
  <c r="T216" i="10"/>
  <c r="T215" i="10"/>
  <c r="T214" i="10"/>
  <c r="T213" i="10"/>
  <c r="T212" i="10"/>
  <c r="T211" i="10"/>
  <c r="T210" i="10"/>
  <c r="T209" i="10"/>
  <c r="T208" i="10"/>
  <c r="T207" i="10"/>
  <c r="T206" i="10"/>
  <c r="T205" i="10"/>
  <c r="T204" i="10"/>
  <c r="T203" i="10"/>
  <c r="T202" i="10"/>
  <c r="T201" i="10"/>
  <c r="T200" i="10"/>
  <c r="T199" i="10"/>
  <c r="T198" i="10"/>
  <c r="T197" i="10"/>
  <c r="T196" i="10"/>
  <c r="T195" i="10"/>
  <c r="T194" i="10"/>
  <c r="T193" i="10"/>
  <c r="T192" i="10"/>
  <c r="T191" i="10"/>
  <c r="T190" i="10"/>
  <c r="T189" i="10"/>
  <c r="T188" i="10"/>
  <c r="T187" i="10"/>
  <c r="T186" i="10"/>
  <c r="T185" i="10"/>
  <c r="T184" i="10"/>
  <c r="T183" i="10"/>
  <c r="T182" i="10"/>
  <c r="T181" i="10"/>
  <c r="T180" i="10"/>
  <c r="T179" i="10"/>
  <c r="T178" i="10"/>
  <c r="T177" i="10"/>
  <c r="T176" i="10"/>
  <c r="T175" i="10"/>
  <c r="T174" i="10"/>
  <c r="T173" i="10"/>
  <c r="T172" i="10"/>
  <c r="T171" i="10"/>
  <c r="T170" i="10"/>
  <c r="T169" i="10"/>
  <c r="T168" i="10"/>
  <c r="T167" i="10"/>
  <c r="T166" i="10"/>
  <c r="T165" i="10"/>
  <c r="T164" i="10"/>
  <c r="T163" i="10"/>
  <c r="T162" i="10"/>
  <c r="T161" i="10"/>
  <c r="T160" i="10"/>
  <c r="T159" i="10"/>
  <c r="T158" i="10"/>
  <c r="T157" i="10"/>
  <c r="T156" i="10"/>
  <c r="T155" i="10"/>
  <c r="T154" i="10"/>
  <c r="T153" i="10"/>
  <c r="T152" i="10"/>
  <c r="T151" i="10"/>
  <c r="T150" i="10"/>
  <c r="T149" i="10"/>
  <c r="T148" i="10"/>
  <c r="T147" i="10"/>
  <c r="T146" i="10"/>
  <c r="T145" i="10"/>
  <c r="T144" i="10"/>
  <c r="T143" i="10"/>
  <c r="T142" i="10"/>
  <c r="T141" i="10"/>
  <c r="T140" i="10"/>
  <c r="T139" i="10"/>
  <c r="T138" i="10"/>
  <c r="T137" i="10"/>
  <c r="T136" i="10"/>
  <c r="T135" i="10"/>
  <c r="T134" i="10"/>
  <c r="T133" i="10"/>
  <c r="T132" i="10"/>
  <c r="T131" i="10"/>
  <c r="T130" i="10"/>
  <c r="T129" i="10"/>
  <c r="T128" i="10"/>
  <c r="T127" i="10"/>
  <c r="T126" i="10"/>
  <c r="T125" i="10"/>
  <c r="T124" i="10"/>
  <c r="T123" i="10"/>
  <c r="T122" i="10"/>
  <c r="T121" i="10"/>
  <c r="T120" i="10"/>
  <c r="T119" i="10"/>
  <c r="T118" i="10"/>
  <c r="T117" i="10"/>
  <c r="T116" i="10"/>
  <c r="T115" i="10"/>
  <c r="T114" i="10"/>
  <c r="T113" i="10"/>
  <c r="T112" i="10"/>
  <c r="T111" i="10"/>
  <c r="T110" i="10"/>
  <c r="T109" i="10"/>
  <c r="T108" i="10"/>
  <c r="T107" i="10"/>
  <c r="T106" i="10"/>
  <c r="T105" i="10"/>
  <c r="T104" i="10"/>
  <c r="T103" i="10"/>
  <c r="T102" i="10"/>
  <c r="T101" i="10"/>
  <c r="T100" i="10"/>
  <c r="T99" i="10"/>
  <c r="T98" i="10"/>
  <c r="T97" i="10"/>
  <c r="T96" i="10"/>
  <c r="T95" i="10"/>
  <c r="T94" i="10"/>
  <c r="T93" i="10"/>
  <c r="T92" i="10"/>
  <c r="T91" i="10"/>
  <c r="T90" i="10"/>
  <c r="T89" i="10"/>
  <c r="T88" i="10"/>
  <c r="T87" i="10"/>
  <c r="T86" i="10"/>
  <c r="T85" i="10"/>
  <c r="T84" i="10"/>
  <c r="T83" i="10"/>
  <c r="T82" i="10"/>
  <c r="T81" i="10"/>
  <c r="T80" i="10"/>
  <c r="T79" i="10"/>
  <c r="T78" i="10"/>
  <c r="T77" i="10"/>
  <c r="T76" i="10"/>
  <c r="T75" i="10"/>
  <c r="T74" i="10"/>
  <c r="T73" i="10"/>
  <c r="T72" i="10"/>
  <c r="T71" i="10"/>
  <c r="T70" i="10"/>
  <c r="T69" i="10"/>
  <c r="T68" i="10"/>
  <c r="T67" i="10"/>
  <c r="T66" i="10"/>
  <c r="T65" i="10"/>
  <c r="T64" i="10"/>
  <c r="T63" i="10"/>
  <c r="T62" i="10"/>
  <c r="T61" i="10"/>
  <c r="T60" i="10"/>
  <c r="T59" i="10"/>
  <c r="T58" i="10"/>
  <c r="T57" i="10"/>
  <c r="T56" i="10"/>
  <c r="T55" i="10"/>
  <c r="T54" i="10"/>
  <c r="T53" i="10"/>
  <c r="T52" i="10"/>
  <c r="T51" i="10"/>
  <c r="T50" i="10"/>
  <c r="T49" i="10"/>
  <c r="T48" i="10"/>
  <c r="T47" i="10"/>
  <c r="T46" i="10"/>
  <c r="T45" i="10"/>
  <c r="T44" i="10"/>
  <c r="T43" i="10"/>
  <c r="T42" i="10"/>
  <c r="T41" i="10"/>
  <c r="T40" i="10"/>
  <c r="T39" i="10"/>
  <c r="T38" i="10"/>
  <c r="T37" i="10"/>
  <c r="T36" i="10"/>
  <c r="T35" i="10"/>
  <c r="T34" i="10"/>
  <c r="T33" i="10"/>
  <c r="T32" i="10"/>
  <c r="T31" i="10"/>
  <c r="T30" i="10"/>
  <c r="T29" i="10"/>
  <c r="T28" i="10"/>
  <c r="T27" i="10"/>
  <c r="T26" i="10"/>
  <c r="T25" i="10"/>
  <c r="T24" i="10"/>
  <c r="T23" i="10"/>
  <c r="T22" i="10"/>
  <c r="T21" i="10"/>
  <c r="T20" i="10"/>
  <c r="T19" i="10"/>
  <c r="T18" i="10"/>
  <c r="T17" i="10"/>
  <c r="T16" i="10"/>
  <c r="T15" i="10"/>
  <c r="T14" i="10"/>
  <c r="T13" i="10"/>
  <c r="T12" i="10"/>
  <c r="T11" i="10"/>
  <c r="T10" i="10"/>
  <c r="T8" i="10"/>
  <c r="T7" i="10"/>
  <c r="T6" i="10"/>
  <c r="T5" i="10"/>
  <c r="T4" i="10"/>
  <c r="T9" i="10"/>
  <c r="M354" i="10"/>
  <c r="M353" i="10"/>
  <c r="M352" i="10"/>
  <c r="M351" i="10"/>
  <c r="M350" i="10"/>
  <c r="M349" i="10"/>
  <c r="M348" i="10"/>
  <c r="M347" i="10"/>
  <c r="M346" i="10"/>
  <c r="M345" i="10"/>
  <c r="M344" i="10"/>
  <c r="M343" i="10"/>
  <c r="M342" i="10"/>
  <c r="M341" i="10"/>
  <c r="M340" i="10"/>
  <c r="M339" i="10"/>
  <c r="M338" i="10"/>
  <c r="M337" i="10"/>
  <c r="M336" i="10"/>
  <c r="M335" i="10"/>
  <c r="M334" i="10"/>
  <c r="M333" i="10"/>
  <c r="M332" i="10"/>
  <c r="M331" i="10"/>
  <c r="M330" i="10"/>
  <c r="M329" i="10"/>
  <c r="M328" i="10"/>
  <c r="M327" i="10"/>
  <c r="M326" i="10"/>
  <c r="M325" i="10"/>
  <c r="M324" i="10"/>
  <c r="M323" i="10"/>
  <c r="M322" i="10"/>
  <c r="M321" i="10"/>
  <c r="M320" i="10"/>
  <c r="M319" i="10"/>
  <c r="M318" i="10"/>
  <c r="M317" i="10"/>
  <c r="M316" i="10"/>
  <c r="M315" i="10"/>
  <c r="M314" i="10"/>
  <c r="M313" i="10"/>
  <c r="M312" i="10"/>
  <c r="M311" i="10"/>
  <c r="M310" i="10"/>
  <c r="M309" i="10"/>
  <c r="M308" i="10"/>
  <c r="M307" i="10"/>
  <c r="M306" i="10"/>
  <c r="M305" i="10"/>
  <c r="M304" i="10"/>
  <c r="M303" i="10"/>
  <c r="M302" i="10"/>
  <c r="M301" i="10"/>
  <c r="M300" i="10"/>
  <c r="M299" i="10"/>
  <c r="M298" i="10"/>
  <c r="M297" i="10"/>
  <c r="M296" i="10"/>
  <c r="M295" i="10"/>
  <c r="M294" i="10"/>
  <c r="M293" i="10"/>
  <c r="M292" i="10"/>
  <c r="M291" i="10"/>
  <c r="M290" i="10"/>
  <c r="M289" i="10"/>
  <c r="M288" i="10"/>
  <c r="M287" i="10"/>
  <c r="M286" i="10"/>
  <c r="M285" i="10"/>
  <c r="M284" i="10"/>
  <c r="M283" i="10"/>
  <c r="M282" i="10"/>
  <c r="M281" i="10"/>
  <c r="M280" i="10"/>
  <c r="M279" i="10"/>
  <c r="M278" i="10"/>
  <c r="M277" i="10"/>
  <c r="M276" i="10"/>
  <c r="M275" i="10"/>
  <c r="M274" i="10"/>
  <c r="M273" i="10"/>
  <c r="M272" i="10"/>
  <c r="M271" i="10"/>
  <c r="M270" i="10"/>
  <c r="M269" i="10"/>
  <c r="M268" i="10"/>
  <c r="M267" i="10"/>
  <c r="M266" i="10"/>
  <c r="M265" i="10"/>
  <c r="M264" i="10"/>
  <c r="M263" i="10"/>
  <c r="M262" i="10"/>
  <c r="M261" i="10"/>
  <c r="M260" i="10"/>
  <c r="M259" i="10"/>
  <c r="M258" i="10"/>
  <c r="M257" i="10"/>
  <c r="M256" i="10"/>
  <c r="M255" i="10"/>
  <c r="M254" i="10"/>
  <c r="M253" i="10"/>
  <c r="M252" i="10"/>
  <c r="M251" i="10"/>
  <c r="M250" i="10"/>
  <c r="M249" i="10"/>
  <c r="M248" i="10"/>
  <c r="M247" i="10"/>
  <c r="M246" i="10"/>
  <c r="M245" i="10"/>
  <c r="M244" i="10"/>
  <c r="M243" i="10"/>
  <c r="M242" i="10"/>
  <c r="M241" i="10"/>
  <c r="M240" i="10"/>
  <c r="M239" i="10"/>
  <c r="M238" i="10"/>
  <c r="M237" i="10"/>
  <c r="M236" i="10"/>
  <c r="M235" i="10"/>
  <c r="M234" i="10"/>
  <c r="M233" i="10"/>
  <c r="M232" i="10"/>
  <c r="M231" i="10"/>
  <c r="M230" i="10"/>
  <c r="M229" i="10"/>
  <c r="M228" i="10"/>
  <c r="M227" i="10"/>
  <c r="M226" i="10"/>
  <c r="M225" i="10"/>
  <c r="M224" i="10"/>
  <c r="M223" i="10"/>
  <c r="M222" i="10"/>
  <c r="M221" i="10"/>
  <c r="M220" i="10"/>
  <c r="M219" i="10"/>
  <c r="M218" i="10"/>
  <c r="M217" i="10"/>
  <c r="M216" i="10"/>
  <c r="M215" i="10"/>
  <c r="M214" i="10"/>
  <c r="M213" i="10"/>
  <c r="M212" i="10"/>
  <c r="M211" i="10"/>
  <c r="M210" i="10"/>
  <c r="M209" i="10"/>
  <c r="M208" i="10"/>
  <c r="M207" i="10"/>
  <c r="M206" i="10"/>
  <c r="M205" i="10"/>
  <c r="M204" i="10"/>
  <c r="M203" i="10"/>
  <c r="M202" i="10"/>
  <c r="M201" i="10"/>
  <c r="M200" i="10"/>
  <c r="M199" i="10"/>
  <c r="M198" i="10"/>
  <c r="M197" i="10"/>
  <c r="M196" i="10"/>
  <c r="M195" i="10"/>
  <c r="M194" i="10"/>
  <c r="M193" i="10"/>
  <c r="M192" i="10"/>
  <c r="M191" i="10"/>
  <c r="M190" i="10"/>
  <c r="M189" i="10"/>
  <c r="M188" i="10"/>
  <c r="M187" i="10"/>
  <c r="M186" i="10"/>
  <c r="M185" i="10"/>
  <c r="M184" i="10"/>
  <c r="M183" i="10"/>
  <c r="M182" i="10"/>
  <c r="M181" i="10"/>
  <c r="M180" i="10"/>
  <c r="M179" i="10"/>
  <c r="M178" i="10"/>
  <c r="M177" i="10"/>
  <c r="M176" i="10"/>
  <c r="M175" i="10"/>
  <c r="M174" i="10"/>
  <c r="M173" i="10"/>
  <c r="M172" i="10"/>
  <c r="M171" i="10"/>
  <c r="M170" i="10"/>
  <c r="M169" i="10"/>
  <c r="M168" i="10"/>
  <c r="M167" i="10"/>
  <c r="M166" i="10"/>
  <c r="M165" i="10"/>
  <c r="M164" i="10"/>
  <c r="M163" i="10"/>
  <c r="M162" i="10"/>
  <c r="M161" i="10"/>
  <c r="M160" i="10"/>
  <c r="M159" i="10"/>
  <c r="M158" i="10"/>
  <c r="M157" i="10"/>
  <c r="M156" i="10"/>
  <c r="M155" i="10"/>
  <c r="M154" i="10"/>
  <c r="M153" i="10"/>
  <c r="M152" i="10"/>
  <c r="M151" i="10"/>
  <c r="M150" i="10"/>
  <c r="M149" i="10"/>
  <c r="M148" i="10"/>
  <c r="M147" i="10"/>
  <c r="M146" i="10"/>
  <c r="M145" i="10"/>
  <c r="M144" i="10"/>
  <c r="M143" i="10"/>
  <c r="M142" i="10"/>
  <c r="M141" i="10"/>
  <c r="M140" i="10"/>
  <c r="M139" i="10"/>
  <c r="M138" i="10"/>
  <c r="M137" i="10"/>
  <c r="M136" i="10"/>
  <c r="M135" i="10"/>
  <c r="M134" i="10"/>
  <c r="M133" i="10"/>
  <c r="M132" i="10"/>
  <c r="M131" i="10"/>
  <c r="M130" i="10"/>
  <c r="M129" i="10"/>
  <c r="M128" i="10"/>
  <c r="M127" i="10"/>
  <c r="M126" i="10"/>
  <c r="M125" i="10"/>
  <c r="M124" i="10"/>
  <c r="M123" i="10"/>
  <c r="M122" i="10"/>
  <c r="M121" i="10"/>
  <c r="M120" i="10"/>
  <c r="M119" i="10"/>
  <c r="M118" i="10"/>
  <c r="M117" i="10"/>
  <c r="M116" i="10"/>
  <c r="M115" i="10"/>
  <c r="M114" i="10"/>
  <c r="M113" i="10"/>
  <c r="M112" i="10"/>
  <c r="M111" i="10"/>
  <c r="M110" i="10"/>
  <c r="M109" i="10"/>
  <c r="M108" i="10"/>
  <c r="M107" i="10"/>
  <c r="M106" i="10"/>
  <c r="M105" i="10"/>
  <c r="M104" i="10"/>
  <c r="M103" i="10"/>
  <c r="M102" i="10"/>
  <c r="M101" i="10"/>
  <c r="M100" i="10"/>
  <c r="M99" i="10"/>
  <c r="M98" i="10"/>
  <c r="M97" i="10"/>
  <c r="M96" i="10"/>
  <c r="M95" i="10"/>
  <c r="M94" i="10"/>
  <c r="M93" i="10"/>
  <c r="M92" i="10"/>
  <c r="M91" i="10"/>
  <c r="M90" i="10"/>
  <c r="M89" i="10"/>
  <c r="M88" i="10"/>
  <c r="M87" i="10"/>
  <c r="M86" i="10"/>
  <c r="M85" i="10"/>
  <c r="M84" i="10"/>
  <c r="M83" i="10"/>
  <c r="M82" i="10"/>
  <c r="M81" i="10"/>
  <c r="M80" i="10"/>
  <c r="M79" i="10"/>
  <c r="M78" i="10"/>
  <c r="M77" i="10"/>
  <c r="M76" i="10"/>
  <c r="M75" i="10"/>
  <c r="M74" i="10"/>
  <c r="M73" i="10"/>
  <c r="M72" i="10"/>
  <c r="M71" i="10"/>
  <c r="M70" i="10"/>
  <c r="M69" i="10"/>
  <c r="M68" i="10"/>
  <c r="M67" i="10"/>
  <c r="M66" i="10"/>
  <c r="M65" i="10"/>
  <c r="M64" i="10"/>
  <c r="M63" i="10"/>
  <c r="M62" i="10"/>
  <c r="M61" i="10"/>
  <c r="M60" i="10"/>
  <c r="M59" i="10"/>
  <c r="M58" i="10"/>
  <c r="M57" i="10"/>
  <c r="M56" i="10"/>
  <c r="M55" i="10"/>
  <c r="M54" i="10"/>
  <c r="M53" i="10"/>
  <c r="M52" i="10"/>
  <c r="M51" i="10"/>
  <c r="M50" i="10"/>
  <c r="M49" i="10"/>
  <c r="M48" i="10"/>
  <c r="M47" i="10"/>
  <c r="M46" i="10"/>
  <c r="M45" i="10"/>
  <c r="M44" i="10"/>
  <c r="M43" i="10"/>
  <c r="M42" i="10"/>
  <c r="M41" i="10"/>
  <c r="M40" i="10"/>
  <c r="M39" i="10"/>
  <c r="M38" i="10"/>
  <c r="M37" i="10"/>
  <c r="M36" i="10"/>
  <c r="M35" i="10"/>
  <c r="M34" i="10"/>
  <c r="M33" i="10"/>
  <c r="M32" i="10"/>
  <c r="M31" i="10"/>
  <c r="M30" i="10"/>
  <c r="M29" i="10"/>
  <c r="M28" i="10"/>
  <c r="M27" i="10"/>
  <c r="M26" i="10"/>
  <c r="M25" i="10"/>
  <c r="M24" i="10"/>
  <c r="M23" i="10"/>
  <c r="M22" i="10"/>
  <c r="M21" i="10"/>
  <c r="M20" i="10"/>
  <c r="M19" i="10"/>
  <c r="M18" i="10"/>
  <c r="M17" i="10"/>
  <c r="M16" i="10"/>
  <c r="M15" i="10"/>
  <c r="M14" i="10"/>
  <c r="M13" i="10"/>
  <c r="M12" i="10"/>
  <c r="M11" i="10"/>
  <c r="M10" i="10"/>
  <c r="M9" i="10"/>
  <c r="M8" i="10"/>
  <c r="M7" i="10"/>
  <c r="M6" i="10"/>
  <c r="M5" i="10"/>
  <c r="M4" i="10"/>
  <c r="A95" i="13" l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3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0" i="13" s="1"/>
  <c r="A201" i="13" s="1"/>
  <c r="A202" i="13" s="1"/>
  <c r="A203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7" i="13" s="1"/>
  <c r="A228" i="13" s="1"/>
  <c r="A229" i="13" s="1"/>
  <c r="A230" i="13" s="1"/>
  <c r="A231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4" i="13" s="1"/>
  <c r="A255" i="13" s="1"/>
  <c r="A256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1" i="13" s="1"/>
  <c r="A282" i="13" s="1"/>
  <c r="A283" i="13" s="1"/>
  <c r="A284" i="13" s="1"/>
  <c r="A285" i="13" s="1"/>
  <c r="A286" i="13" s="1"/>
  <c r="A287" i="13" s="1"/>
  <c r="A288" i="13" s="1"/>
  <c r="A289" i="13" s="1"/>
  <c r="A290" i="13" s="1"/>
  <c r="A291" i="13" s="1"/>
  <c r="A292" i="13" s="1"/>
  <c r="A293" i="13" s="1"/>
  <c r="A294" i="13" s="1"/>
  <c r="A295" i="13" s="1"/>
  <c r="A296" i="13" s="1"/>
  <c r="A297" i="13" s="1"/>
  <c r="A298" i="13" s="1"/>
  <c r="A299" i="13" s="1"/>
  <c r="A300" i="13" s="1"/>
  <c r="A301" i="13" s="1"/>
  <c r="A302" i="13" s="1"/>
  <c r="A303" i="13" s="1"/>
  <c r="A304" i="13" s="1"/>
  <c r="A305" i="13" s="1"/>
  <c r="A306" i="13" s="1"/>
  <c r="A307" i="13" s="1"/>
  <c r="A308" i="13" s="1"/>
  <c r="A309" i="13" s="1"/>
  <c r="A310" i="13" s="1"/>
  <c r="A311" i="13" s="1"/>
  <c r="A312" i="13" s="1"/>
  <c r="A313" i="13" s="1"/>
  <c r="A314" i="13" s="1"/>
  <c r="A315" i="13" s="1"/>
  <c r="A316" i="13" s="1"/>
  <c r="A317" i="13" s="1"/>
  <c r="A318" i="13" s="1"/>
  <c r="A319" i="13" s="1"/>
  <c r="A320" i="13" s="1"/>
  <c r="A321" i="13" s="1"/>
  <c r="A322" i="13" s="1"/>
  <c r="A323" i="13" s="1"/>
  <c r="A324" i="13" s="1"/>
  <c r="A325" i="13" s="1"/>
  <c r="A326" i="13" s="1"/>
  <c r="A327" i="13" s="1"/>
  <c r="A328" i="13" s="1"/>
  <c r="A329" i="13" s="1"/>
  <c r="A330" i="13" s="1"/>
  <c r="A331" i="13" s="1"/>
  <c r="A332" i="13" s="1"/>
  <c r="A333" i="13" s="1"/>
  <c r="A334" i="13" s="1"/>
  <c r="A335" i="13" s="1"/>
  <c r="A336" i="13" s="1"/>
  <c r="A337" i="13" s="1"/>
  <c r="A338" i="13" s="1"/>
  <c r="A339" i="13" s="1"/>
  <c r="A340" i="13" s="1"/>
  <c r="A341" i="13" s="1"/>
  <c r="A342" i="13" s="1"/>
  <c r="A343" i="13" s="1"/>
  <c r="A344" i="13" s="1"/>
  <c r="A345" i="13" s="1"/>
  <c r="A346" i="13" s="1"/>
  <c r="A347" i="13" s="1"/>
  <c r="A348" i="13" s="1"/>
  <c r="A349" i="13" s="1"/>
  <c r="A350" i="13" s="1"/>
  <c r="A351" i="13" s="1"/>
  <c r="A352" i="13" s="1"/>
  <c r="A353" i="13" s="1"/>
  <c r="B20" i="7"/>
  <c r="E24" i="11"/>
  <c r="T15" i="11"/>
  <c r="H63" i="11"/>
  <c r="K27" i="11"/>
  <c r="H62" i="11"/>
  <c r="U54" i="11"/>
  <c r="H61" i="11"/>
  <c r="D53" i="11"/>
  <c r="C33" i="11"/>
  <c r="D33" i="11" s="1"/>
  <c r="X342" i="12"/>
  <c r="X341" i="12"/>
  <c r="W63" i="12"/>
  <c r="V141" i="12"/>
  <c r="V161" i="12"/>
  <c r="V220" i="12"/>
  <c r="W33" i="12"/>
  <c r="V41" i="12"/>
  <c r="V65" i="12"/>
  <c r="V67" i="12"/>
  <c r="X25" i="12"/>
  <c r="V188" i="12"/>
  <c r="X220" i="12"/>
  <c r="W296" i="12"/>
  <c r="X76" i="12"/>
  <c r="X80" i="12"/>
  <c r="X134" i="12"/>
  <c r="X156" i="12"/>
  <c r="X170" i="12"/>
  <c r="W193" i="12"/>
  <c r="W195" i="12"/>
  <c r="W221" i="12"/>
  <c r="X48" i="12"/>
  <c r="X50" i="12"/>
  <c r="X54" i="12"/>
  <c r="W55" i="12"/>
  <c r="W57" i="12"/>
  <c r="W65" i="12"/>
  <c r="W93" i="12"/>
  <c r="W96" i="12"/>
  <c r="V133" i="12"/>
  <c r="X136" i="12"/>
  <c r="X138" i="12"/>
  <c r="X142" i="12"/>
  <c r="W149" i="12"/>
  <c r="V175" i="12"/>
  <c r="X184" i="12"/>
  <c r="X277" i="12"/>
  <c r="X105" i="12"/>
  <c r="X186" i="12"/>
  <c r="X188" i="12"/>
  <c r="X190" i="12"/>
  <c r="X192" i="12"/>
  <c r="X194" i="12"/>
  <c r="X294" i="12"/>
  <c r="X296" i="12"/>
  <c r="V69" i="12"/>
  <c r="V71" i="12"/>
  <c r="V73" i="12"/>
  <c r="V79" i="12"/>
  <c r="V115" i="12"/>
  <c r="X153" i="12"/>
  <c r="W276" i="12"/>
  <c r="V290" i="12"/>
  <c r="V292" i="12"/>
  <c r="V294" i="12"/>
  <c r="W26" i="12"/>
  <c r="X26" i="12"/>
  <c r="W28" i="12"/>
  <c r="W30" i="12"/>
  <c r="V43" i="12"/>
  <c r="V49" i="12"/>
  <c r="V53" i="12"/>
  <c r="X99" i="12"/>
  <c r="V101" i="12"/>
  <c r="V103" i="12"/>
  <c r="V105" i="12"/>
  <c r="V109" i="12"/>
  <c r="V111" i="12"/>
  <c r="X172" i="12"/>
  <c r="V207" i="12"/>
  <c r="W285" i="12"/>
  <c r="W287" i="12"/>
  <c r="W289" i="12"/>
  <c r="W291" i="12"/>
  <c r="X306" i="12"/>
  <c r="W318" i="12"/>
  <c r="W322" i="12"/>
  <c r="X344" i="12"/>
  <c r="X351" i="12"/>
  <c r="W18" i="12"/>
  <c r="V17" i="12"/>
  <c r="X98" i="12"/>
  <c r="X124" i="12"/>
  <c r="W135" i="12"/>
  <c r="W143" i="12"/>
  <c r="X150" i="12"/>
  <c r="X169" i="12"/>
  <c r="W171" i="12"/>
  <c r="X173" i="12"/>
  <c r="X179" i="12"/>
  <c r="X273" i="12"/>
  <c r="W343" i="12"/>
  <c r="W14" i="12"/>
  <c r="X13" i="12"/>
  <c r="X15" i="12"/>
  <c r="X19" i="12"/>
  <c r="X58" i="12"/>
  <c r="X62" i="12"/>
  <c r="W123" i="12"/>
  <c r="W127" i="12"/>
  <c r="X128" i="12"/>
  <c r="X135" i="12"/>
  <c r="X152" i="12"/>
  <c r="W153" i="12"/>
  <c r="X164" i="12"/>
  <c r="V234" i="12"/>
  <c r="W155" i="12"/>
  <c r="X60" i="12"/>
  <c r="X84" i="12"/>
  <c r="X90" i="12"/>
  <c r="V92" i="12"/>
  <c r="V108" i="12"/>
  <c r="X109" i="12"/>
  <c r="X34" i="12"/>
  <c r="X36" i="12"/>
  <c r="X38" i="12"/>
  <c r="W39" i="12"/>
  <c r="W41" i="12"/>
  <c r="X42" i="12"/>
  <c r="X44" i="12"/>
  <c r="X55" i="12"/>
  <c r="X68" i="12"/>
  <c r="X72" i="12"/>
  <c r="V75" i="12"/>
  <c r="X83" i="12"/>
  <c r="X85" i="12"/>
  <c r="X89" i="12"/>
  <c r="W91" i="12"/>
  <c r="V94" i="12"/>
  <c r="W110" i="12"/>
  <c r="X111" i="12"/>
  <c r="V117" i="12"/>
  <c r="X117" i="12"/>
  <c r="V119" i="12"/>
  <c r="X144" i="12"/>
  <c r="X168" i="12"/>
  <c r="V171" i="12"/>
  <c r="X201" i="12"/>
  <c r="X203" i="12"/>
  <c r="V209" i="12"/>
  <c r="V233" i="12"/>
  <c r="W235" i="12"/>
  <c r="X236" i="12"/>
  <c r="X276" i="12"/>
  <c r="W280" i="12"/>
  <c r="W315" i="12"/>
  <c r="W317" i="12"/>
  <c r="W336" i="12"/>
  <c r="V343" i="12"/>
  <c r="V352" i="12"/>
  <c r="X56" i="12"/>
  <c r="V113" i="12"/>
  <c r="X118" i="12"/>
  <c r="X122" i="12"/>
  <c r="X171" i="12"/>
  <c r="X234" i="12"/>
  <c r="W266" i="12"/>
  <c r="W268" i="12"/>
  <c r="W270" i="12"/>
  <c r="X281" i="12"/>
  <c r="X283" i="12"/>
  <c r="X285" i="12"/>
  <c r="X287" i="12"/>
  <c r="X320" i="12"/>
  <c r="X322" i="12"/>
  <c r="X337" i="12"/>
  <c r="X339" i="12"/>
  <c r="X343" i="12"/>
  <c r="T355" i="12"/>
  <c r="W11" i="12"/>
  <c r="X8" i="12"/>
  <c r="X35" i="12"/>
  <c r="W47" i="12"/>
  <c r="W49" i="12"/>
  <c r="W51" i="12"/>
  <c r="W53" i="12"/>
  <c r="X67" i="12"/>
  <c r="X81" i="12"/>
  <c r="W84" i="12"/>
  <c r="W88" i="12"/>
  <c r="W108" i="12"/>
  <c r="W109" i="12"/>
  <c r="X110" i="12"/>
  <c r="V129" i="12"/>
  <c r="X143" i="12"/>
  <c r="V145" i="12"/>
  <c r="V190" i="12"/>
  <c r="V192" i="12"/>
  <c r="V194" i="12"/>
  <c r="V196" i="12"/>
  <c r="V198" i="12"/>
  <c r="V204" i="12"/>
  <c r="W220" i="12"/>
  <c r="X235" i="12"/>
  <c r="X239" i="12"/>
  <c r="X241" i="12"/>
  <c r="X309" i="12"/>
  <c r="X311" i="12"/>
  <c r="X313" i="12"/>
  <c r="V318" i="12"/>
  <c r="V322" i="12"/>
  <c r="W6" i="12"/>
  <c r="W8" i="12"/>
  <c r="W15" i="12"/>
  <c r="W19" i="12"/>
  <c r="X20" i="12"/>
  <c r="X22" i="12"/>
  <c r="X24" i="12"/>
  <c r="X30" i="12"/>
  <c r="X40" i="12"/>
  <c r="W199" i="12"/>
  <c r="V217" i="12"/>
  <c r="W217" i="12"/>
  <c r="X10" i="12"/>
  <c r="V11" i="12"/>
  <c r="W23" i="12"/>
  <c r="X23" i="12"/>
  <c r="X29" i="12"/>
  <c r="X39" i="12"/>
  <c r="X52" i="12"/>
  <c r="V59" i="12"/>
  <c r="X59" i="12"/>
  <c r="W61" i="12"/>
  <c r="X64" i="12"/>
  <c r="X66" i="12"/>
  <c r="X70" i="12"/>
  <c r="W77" i="12"/>
  <c r="W79" i="12"/>
  <c r="X92" i="12"/>
  <c r="V95" i="12"/>
  <c r="V123" i="12"/>
  <c r="W292" i="12"/>
  <c r="V347" i="12"/>
  <c r="X5" i="12"/>
  <c r="X7" i="12"/>
  <c r="X14" i="12"/>
  <c r="X18" i="12"/>
  <c r="V19" i="12"/>
  <c r="X33" i="12"/>
  <c r="W35" i="12"/>
  <c r="W37" i="12"/>
  <c r="X43" i="12"/>
  <c r="W45" i="12"/>
  <c r="X46" i="12"/>
  <c r="X51" i="12"/>
  <c r="W69" i="12"/>
  <c r="W73" i="12"/>
  <c r="X74" i="12"/>
  <c r="X77" i="12"/>
  <c r="V93" i="12"/>
  <c r="X94" i="12"/>
  <c r="V107" i="12"/>
  <c r="W167" i="12"/>
  <c r="V167" i="12"/>
  <c r="W237" i="12"/>
  <c r="V121" i="12"/>
  <c r="X126" i="12"/>
  <c r="X148" i="12"/>
  <c r="X158" i="12"/>
  <c r="X165" i="12"/>
  <c r="X167" i="12"/>
  <c r="W179" i="12"/>
  <c r="X180" i="12"/>
  <c r="W187" i="12"/>
  <c r="X200" i="12"/>
  <c r="X202" i="12"/>
  <c r="W214" i="12"/>
  <c r="X224" i="12"/>
  <c r="W228" i="12"/>
  <c r="X240" i="12"/>
  <c r="X242" i="12"/>
  <c r="X244" i="12"/>
  <c r="X246" i="12"/>
  <c r="X248" i="12"/>
  <c r="X250" i="12"/>
  <c r="X252" i="12"/>
  <c r="X254" i="12"/>
  <c r="X256" i="12"/>
  <c r="X258" i="12"/>
  <c r="X260" i="12"/>
  <c r="X262" i="12"/>
  <c r="X264" i="12"/>
  <c r="X266" i="12"/>
  <c r="X268" i="12"/>
  <c r="X270" i="12"/>
  <c r="X272" i="12"/>
  <c r="X275" i="12"/>
  <c r="X280" i="12"/>
  <c r="W284" i="12"/>
  <c r="W288" i="12"/>
  <c r="W301" i="12"/>
  <c r="W303" i="12"/>
  <c r="W305" i="12"/>
  <c r="X308" i="12"/>
  <c r="W310" i="12"/>
  <c r="W314" i="12"/>
  <c r="W331" i="12"/>
  <c r="X334" i="12"/>
  <c r="X336" i="12"/>
  <c r="V338" i="12"/>
  <c r="W340" i="12"/>
  <c r="X348" i="12"/>
  <c r="V353" i="12"/>
  <c r="X78" i="12"/>
  <c r="X95" i="12"/>
  <c r="W97" i="12"/>
  <c r="W99" i="12"/>
  <c r="X100" i="12"/>
  <c r="X104" i="12"/>
  <c r="W106" i="12"/>
  <c r="X114" i="12"/>
  <c r="W115" i="12"/>
  <c r="X116" i="12"/>
  <c r="V125" i="12"/>
  <c r="X125" i="12"/>
  <c r="W131" i="12"/>
  <c r="W139" i="12"/>
  <c r="X147" i="12"/>
  <c r="V157" i="12"/>
  <c r="W161" i="12"/>
  <c r="X166" i="12"/>
  <c r="X181" i="12"/>
  <c r="X185" i="12"/>
  <c r="X187" i="12"/>
  <c r="X193" i="12"/>
  <c r="X195" i="12"/>
  <c r="X197" i="12"/>
  <c r="X199" i="12"/>
  <c r="W203" i="12"/>
  <c r="X208" i="12"/>
  <c r="X210" i="12"/>
  <c r="W211" i="12"/>
  <c r="X214" i="12"/>
  <c r="X226" i="12"/>
  <c r="X243" i="12"/>
  <c r="X245" i="12"/>
  <c r="X247" i="12"/>
  <c r="X249" i="12"/>
  <c r="X251" i="12"/>
  <c r="X253" i="12"/>
  <c r="X255" i="12"/>
  <c r="X257" i="12"/>
  <c r="X259" i="12"/>
  <c r="X261" i="12"/>
  <c r="X263" i="12"/>
  <c r="X265" i="12"/>
  <c r="X267" i="12"/>
  <c r="X269" i="12"/>
  <c r="X284" i="12"/>
  <c r="X297" i="12"/>
  <c r="X299" i="12"/>
  <c r="X301" i="12"/>
  <c r="X303" i="12"/>
  <c r="V304" i="12"/>
  <c r="X305" i="12"/>
  <c r="W306" i="12"/>
  <c r="W307" i="12"/>
  <c r="X310" i="12"/>
  <c r="X323" i="12"/>
  <c r="X325" i="12"/>
  <c r="X327" i="12"/>
  <c r="X329" i="12"/>
  <c r="V330" i="12"/>
  <c r="X331" i="12"/>
  <c r="W332" i="12"/>
  <c r="V333" i="12"/>
  <c r="V335" i="12"/>
  <c r="W337" i="12"/>
  <c r="X338" i="12"/>
  <c r="X340" i="12"/>
  <c r="X347" i="12"/>
  <c r="W94" i="12"/>
  <c r="W119" i="12"/>
  <c r="X120" i="12"/>
  <c r="X131" i="12"/>
  <c r="X139" i="12"/>
  <c r="X154" i="12"/>
  <c r="V165" i="12"/>
  <c r="X176" i="12"/>
  <c r="X178" i="12"/>
  <c r="V179" i="12"/>
  <c r="W200" i="12"/>
  <c r="W202" i="12"/>
  <c r="X211" i="12"/>
  <c r="X213" i="12"/>
  <c r="V214" i="12"/>
  <c r="W215" i="12"/>
  <c r="X225" i="12"/>
  <c r="X227" i="12"/>
  <c r="V228" i="12"/>
  <c r="W231" i="12"/>
  <c r="W236" i="12"/>
  <c r="V238" i="12"/>
  <c r="W272" i="12"/>
  <c r="W278" i="12"/>
  <c r="W308" i="12"/>
  <c r="W326" i="12"/>
  <c r="V334" i="12"/>
  <c r="X346" i="12"/>
  <c r="V85" i="12"/>
  <c r="W85" i="12"/>
  <c r="V89" i="12"/>
  <c r="W89" i="12"/>
  <c r="W163" i="12"/>
  <c r="V163" i="12"/>
  <c r="W181" i="12"/>
  <c r="V181" i="12"/>
  <c r="W183" i="12"/>
  <c r="V183" i="12"/>
  <c r="W230" i="12"/>
  <c r="V230" i="12"/>
  <c r="W349" i="12"/>
  <c r="V349" i="12"/>
  <c r="W5" i="12"/>
  <c r="V5" i="12"/>
  <c r="W7" i="12"/>
  <c r="W10" i="12"/>
  <c r="V55" i="12"/>
  <c r="X101" i="12"/>
  <c r="V135" i="12"/>
  <c r="V143" i="12"/>
  <c r="X163" i="12"/>
  <c r="W13" i="12"/>
  <c r="V13" i="12"/>
  <c r="V211" i="12"/>
  <c r="W213" i="12"/>
  <c r="X216" i="12"/>
  <c r="W218" i="12"/>
  <c r="V218" i="12"/>
  <c r="V225" i="12"/>
  <c r="W225" i="12"/>
  <c r="X230" i="12"/>
  <c r="W4" i="12"/>
  <c r="V15" i="12"/>
  <c r="V23" i="12"/>
  <c r="X28" i="12"/>
  <c r="V35" i="12"/>
  <c r="V51" i="12"/>
  <c r="V88" i="12"/>
  <c r="V100" i="12"/>
  <c r="W100" i="12"/>
  <c r="V104" i="12"/>
  <c r="W104" i="12"/>
  <c r="X107" i="12"/>
  <c r="X132" i="12"/>
  <c r="X140" i="12"/>
  <c r="V153" i="12"/>
  <c r="X160" i="12"/>
  <c r="X209" i="12"/>
  <c r="W222" i="12"/>
  <c r="V222" i="12"/>
  <c r="X6" i="12"/>
  <c r="V7" i="12"/>
  <c r="X11" i="12"/>
  <c r="W16" i="12"/>
  <c r="X16" i="12"/>
  <c r="W21" i="12"/>
  <c r="X21" i="12"/>
  <c r="W24" i="12"/>
  <c r="W27" i="12"/>
  <c r="V27" i="12"/>
  <c r="X27" i="12"/>
  <c r="W29" i="12"/>
  <c r="W32" i="12"/>
  <c r="W34" i="12"/>
  <c r="W43" i="12"/>
  <c r="V47" i="12"/>
  <c r="X47" i="12"/>
  <c r="W59" i="12"/>
  <c r="V61" i="12"/>
  <c r="X63" i="12"/>
  <c r="X71" i="12"/>
  <c r="V77" i="12"/>
  <c r="V84" i="12"/>
  <c r="X86" i="12"/>
  <c r="V97" i="12"/>
  <c r="W103" i="12"/>
  <c r="X112" i="12"/>
  <c r="X113" i="12"/>
  <c r="X121" i="12"/>
  <c r="X129" i="12"/>
  <c r="V139" i="12"/>
  <c r="X157" i="12"/>
  <c r="W159" i="12"/>
  <c r="V159" i="12"/>
  <c r="W173" i="12"/>
  <c r="V173" i="12"/>
  <c r="V191" i="12"/>
  <c r="W191" i="12"/>
  <c r="V219" i="12"/>
  <c r="W219" i="12"/>
  <c r="X219" i="12"/>
  <c r="W67" i="12"/>
  <c r="W71" i="12"/>
  <c r="X75" i="12"/>
  <c r="W81" i="12"/>
  <c r="X82" i="12"/>
  <c r="W83" i="12"/>
  <c r="W86" i="12"/>
  <c r="X87" i="12"/>
  <c r="W92" i="12"/>
  <c r="X93" i="12"/>
  <c r="W98" i="12"/>
  <c r="W101" i="12"/>
  <c r="X102" i="12"/>
  <c r="W107" i="12"/>
  <c r="X108" i="12"/>
  <c r="W113" i="12"/>
  <c r="W117" i="12"/>
  <c r="W121" i="12"/>
  <c r="W125" i="12"/>
  <c r="W129" i="12"/>
  <c r="X130" i="12"/>
  <c r="X133" i="12"/>
  <c r="X137" i="12"/>
  <c r="X141" i="12"/>
  <c r="X145" i="12"/>
  <c r="W147" i="12"/>
  <c r="X151" i="12"/>
  <c r="W157" i="12"/>
  <c r="X161" i="12"/>
  <c r="X174" i="12"/>
  <c r="W177" i="12"/>
  <c r="V177" i="12"/>
  <c r="X177" i="12"/>
  <c r="W185" i="12"/>
  <c r="W189" i="12"/>
  <c r="W196" i="12"/>
  <c r="W198" i="12"/>
  <c r="X223" i="12"/>
  <c r="W226" i="12"/>
  <c r="V226" i="12"/>
  <c r="X233" i="12"/>
  <c r="W239" i="12"/>
  <c r="W241" i="12"/>
  <c r="W243" i="12"/>
  <c r="W245" i="12"/>
  <c r="W247" i="12"/>
  <c r="W249" i="12"/>
  <c r="W251" i="12"/>
  <c r="W253" i="12"/>
  <c r="W255" i="12"/>
  <c r="W257" i="12"/>
  <c r="W259" i="12"/>
  <c r="W261" i="12"/>
  <c r="W263" i="12"/>
  <c r="W265" i="12"/>
  <c r="W267" i="12"/>
  <c r="W269" i="12"/>
  <c r="W274" i="12"/>
  <c r="W333" i="12"/>
  <c r="W335" i="12"/>
  <c r="W345" i="12"/>
  <c r="V345" i="12"/>
  <c r="W353" i="12"/>
  <c r="W232" i="12"/>
  <c r="V232" i="12"/>
  <c r="W233" i="12"/>
  <c r="V236" i="12"/>
  <c r="W238" i="12"/>
  <c r="X279" i="12"/>
  <c r="W304" i="12"/>
  <c r="W330" i="12"/>
  <c r="X349" i="12"/>
  <c r="W9" i="12"/>
  <c r="X9" i="12"/>
  <c r="W12" i="12"/>
  <c r="X12" i="12"/>
  <c r="W17" i="12"/>
  <c r="X17" i="12"/>
  <c r="W20" i="12"/>
  <c r="W22" i="12"/>
  <c r="W25" i="12"/>
  <c r="W31" i="12"/>
  <c r="X31" i="12"/>
  <c r="X32" i="12"/>
  <c r="X37" i="12"/>
  <c r="X41" i="12"/>
  <c r="X45" i="12"/>
  <c r="X49" i="12"/>
  <c r="X53" i="12"/>
  <c r="X57" i="12"/>
  <c r="X61" i="12"/>
  <c r="X65" i="12"/>
  <c r="X69" i="12"/>
  <c r="X73" i="12"/>
  <c r="W75" i="12"/>
  <c r="X79" i="12"/>
  <c r="W87" i="12"/>
  <c r="X88" i="12"/>
  <c r="W90" i="12"/>
  <c r="X91" i="12"/>
  <c r="W95" i="12"/>
  <c r="V96" i="12"/>
  <c r="X96" i="12"/>
  <c r="X97" i="12"/>
  <c r="W102" i="12"/>
  <c r="X103" i="12"/>
  <c r="W105" i="12"/>
  <c r="X106" i="12"/>
  <c r="W111" i="12"/>
  <c r="W112" i="12"/>
  <c r="X115" i="12"/>
  <c r="X119" i="12"/>
  <c r="X123" i="12"/>
  <c r="X127" i="12"/>
  <c r="W133" i="12"/>
  <c r="W137" i="12"/>
  <c r="W141" i="12"/>
  <c r="W145" i="12"/>
  <c r="X146" i="12"/>
  <c r="X149" i="12"/>
  <c r="W151" i="12"/>
  <c r="X155" i="12"/>
  <c r="X159" i="12"/>
  <c r="X162" i="12"/>
  <c r="W165" i="12"/>
  <c r="X183" i="12"/>
  <c r="W192" i="12"/>
  <c r="W194" i="12"/>
  <c r="W201" i="12"/>
  <c r="X204" i="12"/>
  <c r="W205" i="12"/>
  <c r="X206" i="12"/>
  <c r="W207" i="12"/>
  <c r="W223" i="12"/>
  <c r="V229" i="12"/>
  <c r="W229" i="12"/>
  <c r="X229" i="12"/>
  <c r="X232" i="12"/>
  <c r="V278" i="12"/>
  <c r="V286" i="12"/>
  <c r="V288" i="12"/>
  <c r="X289" i="12"/>
  <c r="X291" i="12"/>
  <c r="W293" i="12"/>
  <c r="W295" i="12"/>
  <c r="X298" i="12"/>
  <c r="X300" i="12"/>
  <c r="V314" i="12"/>
  <c r="X315" i="12"/>
  <c r="X317" i="12"/>
  <c r="W319" i="12"/>
  <c r="W321" i="12"/>
  <c r="X324" i="12"/>
  <c r="X326" i="12"/>
  <c r="X274" i="12"/>
  <c r="X278" i="12"/>
  <c r="V280" i="12"/>
  <c r="W281" i="12"/>
  <c r="W283" i="12"/>
  <c r="X286" i="12"/>
  <c r="X288" i="12"/>
  <c r="X293" i="12"/>
  <c r="X295" i="12"/>
  <c r="V296" i="12"/>
  <c r="W297" i="12"/>
  <c r="W299" i="12"/>
  <c r="X302" i="12"/>
  <c r="X304" i="12"/>
  <c r="X307" i="12"/>
  <c r="W309" i="12"/>
  <c r="X312" i="12"/>
  <c r="X314" i="12"/>
  <c r="X319" i="12"/>
  <c r="X321" i="12"/>
  <c r="W323" i="12"/>
  <c r="W325" i="12"/>
  <c r="X328" i="12"/>
  <c r="X330" i="12"/>
  <c r="X333" i="12"/>
  <c r="X335" i="12"/>
  <c r="V337" i="12"/>
  <c r="W339" i="12"/>
  <c r="X345" i="12"/>
  <c r="W347" i="12"/>
  <c r="W352" i="12"/>
  <c r="X353" i="12"/>
  <c r="W169" i="12"/>
  <c r="W175" i="12"/>
  <c r="X175" i="12"/>
  <c r="X182" i="12"/>
  <c r="W186" i="12"/>
  <c r="W188" i="12"/>
  <c r="X189" i="12"/>
  <c r="W190" i="12"/>
  <c r="X191" i="12"/>
  <c r="X196" i="12"/>
  <c r="W197" i="12"/>
  <c r="X198" i="12"/>
  <c r="V200" i="12"/>
  <c r="V202" i="12"/>
  <c r="W204" i="12"/>
  <c r="X205" i="12"/>
  <c r="W206" i="12"/>
  <c r="X207" i="12"/>
  <c r="W209" i="12"/>
  <c r="W210" i="12"/>
  <c r="X215" i="12"/>
  <c r="X217" i="12"/>
  <c r="X218" i="12"/>
  <c r="X221" i="12"/>
  <c r="X222" i="12"/>
  <c r="W224" i="12"/>
  <c r="W227" i="12"/>
  <c r="X228" i="12"/>
  <c r="X231" i="12"/>
  <c r="W234" i="12"/>
  <c r="V237" i="12"/>
  <c r="X237" i="12"/>
  <c r="X238" i="12"/>
  <c r="W240" i="12"/>
  <c r="W242" i="12"/>
  <c r="W244" i="12"/>
  <c r="W246" i="12"/>
  <c r="W248" i="12"/>
  <c r="W250" i="12"/>
  <c r="W252" i="12"/>
  <c r="W254" i="12"/>
  <c r="W256" i="12"/>
  <c r="W258" i="12"/>
  <c r="W260" i="12"/>
  <c r="W262" i="12"/>
  <c r="W264" i="12"/>
  <c r="V284" i="12"/>
  <c r="X290" i="12"/>
  <c r="X292" i="12"/>
  <c r="V298" i="12"/>
  <c r="W300" i="12"/>
  <c r="V310" i="12"/>
  <c r="W311" i="12"/>
  <c r="W313" i="12"/>
  <c r="X316" i="12"/>
  <c r="X318" i="12"/>
  <c r="V326" i="12"/>
  <c r="W327" i="12"/>
  <c r="W329" i="12"/>
  <c r="X332" i="12"/>
  <c r="W338" i="12"/>
  <c r="W341" i="12"/>
  <c r="X350" i="12"/>
  <c r="W351" i="12"/>
  <c r="X352" i="12"/>
  <c r="M355" i="12"/>
  <c r="U355" i="12"/>
  <c r="V20" i="12"/>
  <c r="V24" i="12"/>
  <c r="V28" i="12"/>
  <c r="V32" i="12"/>
  <c r="W72" i="12"/>
  <c r="V72" i="12"/>
  <c r="W76" i="12"/>
  <c r="V76" i="12"/>
  <c r="W80" i="12"/>
  <c r="V80" i="12"/>
  <c r="V91" i="12"/>
  <c r="V98" i="12"/>
  <c r="W116" i="12"/>
  <c r="V116" i="12"/>
  <c r="W120" i="12"/>
  <c r="V120" i="12"/>
  <c r="W124" i="12"/>
  <c r="V124" i="12"/>
  <c r="W128" i="12"/>
  <c r="V128" i="12"/>
  <c r="W132" i="12"/>
  <c r="V132" i="12"/>
  <c r="W136" i="12"/>
  <c r="V136" i="12"/>
  <c r="W140" i="12"/>
  <c r="V140" i="12"/>
  <c r="W144" i="12"/>
  <c r="V144" i="12"/>
  <c r="W148" i="12"/>
  <c r="V148" i="12"/>
  <c r="W152" i="12"/>
  <c r="V152" i="12"/>
  <c r="W156" i="12"/>
  <c r="V156" i="12"/>
  <c r="N355" i="12"/>
  <c r="V4" i="12"/>
  <c r="V6" i="12"/>
  <c r="V8" i="12"/>
  <c r="L355" i="12"/>
  <c r="V10" i="12"/>
  <c r="V12" i="12"/>
  <c r="V14" i="12"/>
  <c r="V16" i="12"/>
  <c r="V18" i="12"/>
  <c r="V21" i="12"/>
  <c r="V25" i="12"/>
  <c r="V29" i="12"/>
  <c r="V33" i="12"/>
  <c r="W36" i="12"/>
  <c r="V36" i="12"/>
  <c r="W38" i="12"/>
  <c r="V38" i="12"/>
  <c r="W40" i="12"/>
  <c r="V40" i="12"/>
  <c r="W42" i="12"/>
  <c r="V42" i="12"/>
  <c r="W44" i="12"/>
  <c r="V44" i="12"/>
  <c r="W46" i="12"/>
  <c r="V46" i="12"/>
  <c r="W48" i="12"/>
  <c r="V48" i="12"/>
  <c r="W50" i="12"/>
  <c r="V50" i="12"/>
  <c r="W52" i="12"/>
  <c r="V52" i="12"/>
  <c r="W54" i="12"/>
  <c r="V54" i="12"/>
  <c r="W56" i="12"/>
  <c r="V56" i="12"/>
  <c r="W58" i="12"/>
  <c r="V58" i="12"/>
  <c r="W60" i="12"/>
  <c r="V60" i="12"/>
  <c r="W62" i="12"/>
  <c r="V62" i="12"/>
  <c r="W64" i="12"/>
  <c r="V64" i="12"/>
  <c r="W66" i="12"/>
  <c r="V66" i="12"/>
  <c r="W68" i="12"/>
  <c r="V68" i="12"/>
  <c r="W70" i="12"/>
  <c r="V70" i="12"/>
  <c r="X4" i="12"/>
  <c r="S355" i="12"/>
  <c r="V22" i="12"/>
  <c r="V26" i="12"/>
  <c r="V30" i="12"/>
  <c r="V34" i="12"/>
  <c r="W74" i="12"/>
  <c r="V74" i="12"/>
  <c r="W78" i="12"/>
  <c r="V78" i="12"/>
  <c r="W82" i="12"/>
  <c r="V82" i="12"/>
  <c r="V87" i="12"/>
  <c r="W114" i="12"/>
  <c r="V114" i="12"/>
  <c r="W118" i="12"/>
  <c r="V118" i="12"/>
  <c r="W122" i="12"/>
  <c r="V122" i="12"/>
  <c r="W126" i="12"/>
  <c r="V126" i="12"/>
  <c r="W130" i="12"/>
  <c r="V130" i="12"/>
  <c r="W134" i="12"/>
  <c r="V134" i="12"/>
  <c r="W138" i="12"/>
  <c r="V138" i="12"/>
  <c r="W142" i="12"/>
  <c r="V142" i="12"/>
  <c r="W146" i="12"/>
  <c r="V146" i="12"/>
  <c r="W150" i="12"/>
  <c r="V150" i="12"/>
  <c r="W154" i="12"/>
  <c r="V154" i="12"/>
  <c r="W158" i="12"/>
  <c r="V158" i="12"/>
  <c r="W212" i="12"/>
  <c r="V212" i="12"/>
  <c r="W162" i="12"/>
  <c r="V162" i="12"/>
  <c r="W166" i="12"/>
  <c r="V166" i="12"/>
  <c r="W170" i="12"/>
  <c r="V170" i="12"/>
  <c r="W174" i="12"/>
  <c r="V174" i="12"/>
  <c r="W178" i="12"/>
  <c r="V178" i="12"/>
  <c r="W182" i="12"/>
  <c r="V182" i="12"/>
  <c r="V185" i="12"/>
  <c r="V189" i="12"/>
  <c r="V193" i="12"/>
  <c r="V201" i="12"/>
  <c r="V205" i="12"/>
  <c r="X212" i="12"/>
  <c r="V112" i="12"/>
  <c r="V271" i="12"/>
  <c r="W271" i="12"/>
  <c r="W160" i="12"/>
  <c r="V160" i="12"/>
  <c r="W164" i="12"/>
  <c r="V164" i="12"/>
  <c r="W168" i="12"/>
  <c r="V168" i="12"/>
  <c r="W172" i="12"/>
  <c r="V172" i="12"/>
  <c r="W176" i="12"/>
  <c r="V176" i="12"/>
  <c r="W180" i="12"/>
  <c r="V180" i="12"/>
  <c r="W184" i="12"/>
  <c r="V184" i="12"/>
  <c r="V187" i="12"/>
  <c r="V195" i="12"/>
  <c r="V199" i="12"/>
  <c r="V203" i="12"/>
  <c r="V213" i="12"/>
  <c r="W216" i="12"/>
  <c r="V216" i="12"/>
  <c r="V186" i="12"/>
  <c r="V208" i="12"/>
  <c r="V239" i="12"/>
  <c r="V243" i="12"/>
  <c r="V247" i="12"/>
  <c r="V251" i="12"/>
  <c r="V259" i="12"/>
  <c r="V267" i="12"/>
  <c r="X271" i="12"/>
  <c r="V312" i="12"/>
  <c r="W312" i="12"/>
  <c r="V320" i="12"/>
  <c r="W320" i="12"/>
  <c r="V328" i="12"/>
  <c r="W328" i="12"/>
  <c r="V302" i="12"/>
  <c r="W302" i="12"/>
  <c r="V206" i="12"/>
  <c r="W208" i="12"/>
  <c r="V227" i="12"/>
  <c r="V235" i="12"/>
  <c r="V241" i="12"/>
  <c r="V245" i="12"/>
  <c r="V249" i="12"/>
  <c r="V253" i="12"/>
  <c r="V257" i="12"/>
  <c r="V261" i="12"/>
  <c r="V265" i="12"/>
  <c r="V269" i="12"/>
  <c r="V316" i="12"/>
  <c r="W316" i="12"/>
  <c r="V324" i="12"/>
  <c r="W324" i="12"/>
  <c r="V240" i="12"/>
  <c r="V242" i="12"/>
  <c r="V244" i="12"/>
  <c r="V246" i="12"/>
  <c r="V248" i="12"/>
  <c r="V250" i="12"/>
  <c r="V252" i="12"/>
  <c r="V254" i="12"/>
  <c r="V256" i="12"/>
  <c r="V258" i="12"/>
  <c r="V260" i="12"/>
  <c r="V262" i="12"/>
  <c r="V264" i="12"/>
  <c r="V266" i="12"/>
  <c r="V268" i="12"/>
  <c r="V270" i="12"/>
  <c r="W344" i="12"/>
  <c r="V344" i="12"/>
  <c r="W348" i="12"/>
  <c r="V348" i="12"/>
  <c r="W273" i="12"/>
  <c r="V273" i="12"/>
  <c r="W275" i="12"/>
  <c r="V275" i="12"/>
  <c r="W277" i="12"/>
  <c r="V277" i="12"/>
  <c r="W279" i="12"/>
  <c r="V279" i="12"/>
  <c r="W286" i="12"/>
  <c r="W290" i="12"/>
  <c r="W294" i="12"/>
  <c r="W298" i="12"/>
  <c r="W334" i="12"/>
  <c r="V336" i="12"/>
  <c r="V340" i="12"/>
  <c r="W342" i="12"/>
  <c r="V342" i="12"/>
  <c r="W346" i="12"/>
  <c r="V346" i="12"/>
  <c r="W350" i="12"/>
  <c r="V350" i="12"/>
  <c r="V281" i="12"/>
  <c r="V283" i="12"/>
  <c r="V285" i="12"/>
  <c r="V287" i="12"/>
  <c r="V289" i="12"/>
  <c r="V291" i="12"/>
  <c r="V293" i="12"/>
  <c r="V295" i="12"/>
  <c r="V297" i="12"/>
  <c r="V299" i="12"/>
  <c r="V301" i="12"/>
  <c r="V303" i="12"/>
  <c r="V305" i="12"/>
  <c r="V307" i="12"/>
  <c r="V309" i="12"/>
  <c r="V311" i="12"/>
  <c r="V313" i="12"/>
  <c r="V315" i="12"/>
  <c r="V317" i="12"/>
  <c r="V319" i="12"/>
  <c r="V321" i="12"/>
  <c r="V323" i="12"/>
  <c r="V325" i="12"/>
  <c r="V327" i="12"/>
  <c r="V329" i="12"/>
  <c r="V331" i="12"/>
  <c r="V339" i="12"/>
  <c r="Q358" i="13"/>
  <c r="P355" i="13"/>
  <c r="Q83" i="13"/>
  <c r="D28" i="11"/>
  <c r="E33" i="11"/>
  <c r="D25" i="11"/>
  <c r="L355" i="13"/>
  <c r="Q215" i="13"/>
  <c r="Q184" i="13"/>
  <c r="Q22" i="13"/>
  <c r="Q45" i="13"/>
  <c r="Q63" i="13"/>
  <c r="Q112" i="13"/>
  <c r="Q72" i="13"/>
  <c r="P354" i="13"/>
  <c r="L354" i="13"/>
  <c r="V4" i="10"/>
  <c r="V16" i="10"/>
  <c r="V28" i="10"/>
  <c r="V76" i="10"/>
  <c r="V88" i="10"/>
  <c r="V112" i="10"/>
  <c r="V124" i="10"/>
  <c r="V136" i="10"/>
  <c r="V172" i="10"/>
  <c r="V160" i="10"/>
  <c r="V52" i="10"/>
  <c r="V29" i="10"/>
  <c r="V65" i="10"/>
  <c r="V101" i="10"/>
  <c r="V137" i="10"/>
  <c r="V173" i="10"/>
  <c r="V209" i="10"/>
  <c r="V257" i="10"/>
  <c r="V281" i="10"/>
  <c r="V317" i="10"/>
  <c r="V341" i="10"/>
  <c r="V5" i="10"/>
  <c r="V17" i="10"/>
  <c r="V41" i="10"/>
  <c r="V53" i="10"/>
  <c r="V77" i="10"/>
  <c r="V89" i="10"/>
  <c r="V125" i="10"/>
  <c r="V149" i="10"/>
  <c r="V161" i="10"/>
  <c r="V197" i="10"/>
  <c r="V221" i="10"/>
  <c r="V233" i="10"/>
  <c r="V269" i="10"/>
  <c r="V293" i="10"/>
  <c r="V305" i="10"/>
  <c r="V329" i="10"/>
  <c r="V353" i="10"/>
  <c r="V184" i="10"/>
  <c r="V196" i="10"/>
  <c r="V208" i="10"/>
  <c r="V220" i="10"/>
  <c r="V244" i="10"/>
  <c r="V268" i="10"/>
  <c r="V280" i="10"/>
  <c r="V304" i="10"/>
  <c r="V316" i="10"/>
  <c r="V340" i="10"/>
  <c r="W11" i="10"/>
  <c r="W23" i="10"/>
  <c r="W35" i="10"/>
  <c r="W47" i="10"/>
  <c r="W59" i="10"/>
  <c r="W71" i="10"/>
  <c r="W95" i="10"/>
  <c r="W119" i="10"/>
  <c r="W167" i="10"/>
  <c r="W191" i="10"/>
  <c r="W203" i="10"/>
  <c r="W215" i="10"/>
  <c r="W239" i="10"/>
  <c r="W263" i="10"/>
  <c r="W287" i="10"/>
  <c r="W299" i="10"/>
  <c r="W311" i="10"/>
  <c r="W323" i="10"/>
  <c r="W335" i="10"/>
  <c r="W347" i="10"/>
  <c r="W8" i="10"/>
  <c r="V20" i="10"/>
  <c r="W32" i="10"/>
  <c r="V117" i="10"/>
  <c r="W132" i="10"/>
  <c r="W192" i="10"/>
  <c r="W253" i="10"/>
  <c r="W265" i="10"/>
  <c r="W277" i="10"/>
  <c r="W289" i="10"/>
  <c r="W301" i="10"/>
  <c r="W313" i="10"/>
  <c r="W325" i="10"/>
  <c r="W337" i="10"/>
  <c r="W349" i="10"/>
  <c r="V12" i="10"/>
  <c r="W216" i="10"/>
  <c r="V288" i="10"/>
  <c r="W36" i="10"/>
  <c r="V108" i="10"/>
  <c r="W168" i="10"/>
  <c r="W312" i="10"/>
  <c r="W72" i="10"/>
  <c r="W156" i="10"/>
  <c r="W264" i="10"/>
  <c r="V8" i="10"/>
  <c r="W104" i="10"/>
  <c r="W116" i="10"/>
  <c r="W236" i="10"/>
  <c r="W260" i="10"/>
  <c r="W320" i="10"/>
  <c r="V201" i="10"/>
  <c r="V21" i="10"/>
  <c r="V237" i="10"/>
  <c r="W10" i="10"/>
  <c r="W34" i="10"/>
  <c r="W46" i="10"/>
  <c r="W58" i="10"/>
  <c r="W70" i="10"/>
  <c r="W82" i="10"/>
  <c r="V94" i="10"/>
  <c r="W106" i="10"/>
  <c r="W118" i="10"/>
  <c r="V130" i="10"/>
  <c r="W142" i="10"/>
  <c r="V154" i="10"/>
  <c r="W166" i="10"/>
  <c r="V178" i="10"/>
  <c r="V190" i="10"/>
  <c r="W202" i="10"/>
  <c r="V214" i="10"/>
  <c r="W226" i="10"/>
  <c r="V238" i="10"/>
  <c r="W250" i="10"/>
  <c r="W262" i="10"/>
  <c r="V274" i="10"/>
  <c r="W286" i="10"/>
  <c r="W298" i="10"/>
  <c r="V310" i="10"/>
  <c r="W322" i="10"/>
  <c r="W334" i="10"/>
  <c r="W346" i="10"/>
  <c r="V19" i="10"/>
  <c r="V43" i="10"/>
  <c r="V55" i="10"/>
  <c r="V79" i="10"/>
  <c r="V115" i="10"/>
  <c r="V127" i="10"/>
  <c r="V139" i="10"/>
  <c r="V151" i="10"/>
  <c r="V199" i="10"/>
  <c r="V223" i="10"/>
  <c r="V235" i="10"/>
  <c r="V271" i="10"/>
  <c r="V295" i="10"/>
  <c r="V331" i="10"/>
  <c r="V44" i="10"/>
  <c r="W56" i="10"/>
  <c r="W68" i="10"/>
  <c r="V80" i="10"/>
  <c r="V92" i="10"/>
  <c r="V104" i="10"/>
  <c r="V116" i="10"/>
  <c r="W128" i="10"/>
  <c r="V140" i="10"/>
  <c r="V152" i="10"/>
  <c r="V164" i="10"/>
  <c r="V176" i="10"/>
  <c r="W188" i="10"/>
  <c r="V200" i="10"/>
  <c r="V212" i="10"/>
  <c r="V236" i="10"/>
  <c r="W248" i="10"/>
  <c r="V260" i="10"/>
  <c r="V272" i="10"/>
  <c r="V284" i="10"/>
  <c r="W296" i="10"/>
  <c r="W308" i="10"/>
  <c r="V320" i="10"/>
  <c r="V332" i="10"/>
  <c r="W344" i="10"/>
  <c r="V10" i="10"/>
  <c r="W20" i="10"/>
  <c r="W143" i="10"/>
  <c r="W152" i="10"/>
  <c r="W25" i="10"/>
  <c r="W49" i="10"/>
  <c r="W61" i="10"/>
  <c r="W73" i="10"/>
  <c r="W85" i="10"/>
  <c r="W97" i="10"/>
  <c r="W109" i="10"/>
  <c r="W121" i="10"/>
  <c r="W133" i="10"/>
  <c r="W145" i="10"/>
  <c r="W157" i="10"/>
  <c r="W169" i="10"/>
  <c r="W193" i="10"/>
  <c r="W205" i="10"/>
  <c r="W217" i="10"/>
  <c r="W229" i="10"/>
  <c r="W241" i="10"/>
  <c r="V34" i="10"/>
  <c r="V58" i="10"/>
  <c r="V70" i="10"/>
  <c r="V166" i="10"/>
  <c r="V250" i="10"/>
  <c r="V262" i="10"/>
  <c r="V286" i="10"/>
  <c r="V346" i="10"/>
  <c r="V118" i="10"/>
  <c r="V202" i="10"/>
  <c r="V298" i="10"/>
  <c r="W155" i="10"/>
  <c r="W251" i="10"/>
  <c r="V106" i="10"/>
  <c r="W164" i="10"/>
  <c r="V142" i="10"/>
  <c r="V322" i="10"/>
  <c r="W80" i="10"/>
  <c r="V226" i="10"/>
  <c r="W83" i="10"/>
  <c r="W92" i="10"/>
  <c r="W7" i="10"/>
  <c r="W19" i="10"/>
  <c r="W31" i="10"/>
  <c r="W43" i="10"/>
  <c r="W55" i="10"/>
  <c r="W67" i="10"/>
  <c r="W79" i="10"/>
  <c r="W91" i="10"/>
  <c r="W103" i="10"/>
  <c r="W115" i="10"/>
  <c r="W127" i="10"/>
  <c r="W139" i="10"/>
  <c r="W151" i="10"/>
  <c r="W163" i="10"/>
  <c r="W175" i="10"/>
  <c r="W187" i="10"/>
  <c r="W199" i="10"/>
  <c r="W211" i="10"/>
  <c r="W223" i="10"/>
  <c r="W235" i="10"/>
  <c r="W247" i="10"/>
  <c r="W259" i="10"/>
  <c r="W271" i="10"/>
  <c r="W283" i="10"/>
  <c r="W295" i="10"/>
  <c r="W307" i="10"/>
  <c r="W319" i="10"/>
  <c r="W331" i="10"/>
  <c r="W343" i="10"/>
  <c r="V82" i="10"/>
  <c r="V334" i="10"/>
  <c r="V32" i="10"/>
  <c r="V68" i="10"/>
  <c r="V188" i="10"/>
  <c r="V248" i="10"/>
  <c r="V175" i="10"/>
  <c r="V343" i="10"/>
  <c r="W224" i="10"/>
  <c r="V46" i="10"/>
  <c r="W44" i="10"/>
  <c r="W176" i="10"/>
  <c r="W179" i="10"/>
  <c r="W9" i="10"/>
  <c r="W21" i="10"/>
  <c r="V33" i="10"/>
  <c r="V69" i="10"/>
  <c r="V93" i="10"/>
  <c r="W117" i="10"/>
  <c r="V129" i="10"/>
  <c r="V153" i="10"/>
  <c r="W165" i="10"/>
  <c r="W177" i="10"/>
  <c r="V189" i="10"/>
  <c r="W201" i="10"/>
  <c r="V213" i="10"/>
  <c r="W225" i="10"/>
  <c r="W237" i="10"/>
  <c r="V249" i="10"/>
  <c r="W261" i="10"/>
  <c r="V285" i="10"/>
  <c r="V297" i="10"/>
  <c r="V321" i="10"/>
  <c r="W333" i="10"/>
  <c r="V345" i="10"/>
  <c r="W6" i="10"/>
  <c r="W18" i="10"/>
  <c r="W30" i="10"/>
  <c r="W42" i="10"/>
  <c r="W54" i="10"/>
  <c r="W66" i="10"/>
  <c r="W78" i="10"/>
  <c r="W90" i="10"/>
  <c r="W102" i="10"/>
  <c r="W114" i="10"/>
  <c r="W126" i="10"/>
  <c r="W138" i="10"/>
  <c r="W150" i="10"/>
  <c r="W162" i="10"/>
  <c r="W174" i="10"/>
  <c r="W186" i="10"/>
  <c r="W198" i="10"/>
  <c r="W210" i="10"/>
  <c r="W222" i="10"/>
  <c r="W234" i="10"/>
  <c r="W246" i="10"/>
  <c r="W258" i="10"/>
  <c r="W270" i="10"/>
  <c r="W282" i="10"/>
  <c r="W294" i="10"/>
  <c r="W306" i="10"/>
  <c r="W318" i="10"/>
  <c r="W330" i="10"/>
  <c r="W342" i="10"/>
  <c r="W354" i="10"/>
  <c r="V91" i="10"/>
  <c r="V177" i="10"/>
  <c r="W107" i="10"/>
  <c r="W227" i="10"/>
  <c r="V147" i="10"/>
  <c r="W147" i="10"/>
  <c r="V39" i="10"/>
  <c r="W39" i="10"/>
  <c r="V63" i="10"/>
  <c r="W63" i="10"/>
  <c r="V111" i="10"/>
  <c r="W111" i="10"/>
  <c r="V135" i="10"/>
  <c r="W135" i="10"/>
  <c r="V159" i="10"/>
  <c r="W159" i="10"/>
  <c r="V171" i="10"/>
  <c r="W171" i="10"/>
  <c r="V219" i="10"/>
  <c r="W219" i="10"/>
  <c r="V243" i="10"/>
  <c r="W243" i="10"/>
  <c r="V255" i="10"/>
  <c r="W255" i="10"/>
  <c r="V267" i="10"/>
  <c r="W267" i="10"/>
  <c r="V279" i="10"/>
  <c r="W279" i="10"/>
  <c r="V291" i="10"/>
  <c r="W291" i="10"/>
  <c r="V303" i="10"/>
  <c r="W303" i="10"/>
  <c r="V315" i="10"/>
  <c r="W315" i="10"/>
  <c r="V327" i="10"/>
  <c r="W327" i="10"/>
  <c r="V339" i="10"/>
  <c r="W339" i="10"/>
  <c r="V351" i="10"/>
  <c r="W351" i="10"/>
  <c r="V24" i="10"/>
  <c r="W24" i="10"/>
  <c r="V48" i="10"/>
  <c r="W48" i="10"/>
  <c r="V60" i="10"/>
  <c r="W60" i="10"/>
  <c r="V84" i="10"/>
  <c r="W84" i="10"/>
  <c r="V96" i="10"/>
  <c r="W96" i="10"/>
  <c r="V120" i="10"/>
  <c r="W120" i="10"/>
  <c r="V144" i="10"/>
  <c r="W144" i="10"/>
  <c r="V204" i="10"/>
  <c r="W204" i="10"/>
  <c r="V240" i="10"/>
  <c r="W240" i="10"/>
  <c r="V252" i="10"/>
  <c r="W252" i="10"/>
  <c r="V276" i="10"/>
  <c r="W276" i="10"/>
  <c r="V300" i="10"/>
  <c r="W300" i="10"/>
  <c r="V324" i="10"/>
  <c r="W324" i="10"/>
  <c r="V336" i="10"/>
  <c r="W336" i="10"/>
  <c r="V348" i="10"/>
  <c r="W348" i="10"/>
  <c r="W12" i="10"/>
  <c r="W288" i="10"/>
  <c r="V27" i="10"/>
  <c r="W27" i="10"/>
  <c r="V99" i="10"/>
  <c r="W99" i="10"/>
  <c r="V183" i="10"/>
  <c r="W183" i="10"/>
  <c r="V180" i="10"/>
  <c r="W180" i="10"/>
  <c r="V51" i="10"/>
  <c r="W51" i="10"/>
  <c r="V123" i="10"/>
  <c r="W123" i="10"/>
  <c r="V231" i="10"/>
  <c r="W231" i="10"/>
  <c r="W332" i="10"/>
  <c r="W200" i="10"/>
  <c r="W272" i="10"/>
  <c r="V75" i="10"/>
  <c r="W75" i="10"/>
  <c r="V195" i="10"/>
  <c r="W195" i="10"/>
  <c r="V228" i="10"/>
  <c r="W228" i="10"/>
  <c r="W131" i="10"/>
  <c r="W275" i="10"/>
  <c r="V15" i="10"/>
  <c r="W15" i="10"/>
  <c r="V87" i="10"/>
  <c r="W87" i="10"/>
  <c r="V207" i="10"/>
  <c r="W207" i="10"/>
  <c r="W108" i="10"/>
  <c r="V14" i="10"/>
  <c r="W14" i="10"/>
  <c r="V26" i="10"/>
  <c r="W26" i="10"/>
  <c r="V38" i="10"/>
  <c r="W38" i="10"/>
  <c r="V50" i="10"/>
  <c r="W50" i="10"/>
  <c r="V62" i="10"/>
  <c r="W62" i="10"/>
  <c r="V74" i="10"/>
  <c r="W74" i="10"/>
  <c r="V86" i="10"/>
  <c r="W86" i="10"/>
  <c r="V98" i="10"/>
  <c r="W98" i="10"/>
  <c r="V110" i="10"/>
  <c r="W110" i="10"/>
  <c r="V122" i="10"/>
  <c r="W122" i="10"/>
  <c r="V134" i="10"/>
  <c r="W134" i="10"/>
  <c r="V146" i="10"/>
  <c r="W146" i="10"/>
  <c r="V158" i="10"/>
  <c r="W158" i="10"/>
  <c r="V170" i="10"/>
  <c r="W170" i="10"/>
  <c r="V182" i="10"/>
  <c r="W182" i="10"/>
  <c r="V194" i="10"/>
  <c r="W194" i="10"/>
  <c r="V206" i="10"/>
  <c r="W206" i="10"/>
  <c r="V218" i="10"/>
  <c r="W218" i="10"/>
  <c r="V230" i="10"/>
  <c r="W230" i="10"/>
  <c r="V242" i="10"/>
  <c r="W242" i="10"/>
  <c r="V254" i="10"/>
  <c r="W254" i="10"/>
  <c r="V266" i="10"/>
  <c r="W266" i="10"/>
  <c r="V278" i="10"/>
  <c r="W278" i="10"/>
  <c r="V290" i="10"/>
  <c r="W290" i="10"/>
  <c r="V302" i="10"/>
  <c r="W302" i="10"/>
  <c r="V314" i="10"/>
  <c r="W314" i="10"/>
  <c r="V326" i="10"/>
  <c r="W326" i="10"/>
  <c r="V338" i="10"/>
  <c r="W338" i="10"/>
  <c r="V350" i="10"/>
  <c r="W350" i="10"/>
  <c r="V11" i="10"/>
  <c r="V23" i="10"/>
  <c r="V35" i="10"/>
  <c r="V47" i="10"/>
  <c r="V59" i="10"/>
  <c r="V71" i="10"/>
  <c r="V95" i="10"/>
  <c r="V119" i="10"/>
  <c r="V167" i="10"/>
  <c r="V191" i="10"/>
  <c r="V203" i="10"/>
  <c r="V215" i="10"/>
  <c r="V239" i="10"/>
  <c r="V263" i="10"/>
  <c r="V287" i="10"/>
  <c r="V299" i="10"/>
  <c r="V311" i="10"/>
  <c r="V323" i="10"/>
  <c r="V335" i="10"/>
  <c r="V347" i="10"/>
  <c r="W140" i="10"/>
  <c r="W212" i="10"/>
  <c r="W284" i="10"/>
  <c r="V9" i="10"/>
  <c r="V165" i="10"/>
  <c r="V261" i="10"/>
  <c r="W33" i="10"/>
  <c r="W45" i="10"/>
  <c r="W57" i="10"/>
  <c r="W69" i="10"/>
  <c r="W81" i="10"/>
  <c r="W93" i="10"/>
  <c r="W105" i="10"/>
  <c r="W129" i="10"/>
  <c r="W141" i="10"/>
  <c r="W153" i="10"/>
  <c r="W189" i="10"/>
  <c r="W213" i="10"/>
  <c r="W249" i="10"/>
  <c r="W273" i="10"/>
  <c r="W285" i="10"/>
  <c r="W297" i="10"/>
  <c r="W309" i="10"/>
  <c r="W321" i="10"/>
  <c r="W345" i="10"/>
  <c r="W22" i="10"/>
  <c r="W94" i="10"/>
  <c r="W130" i="10"/>
  <c r="W154" i="10"/>
  <c r="W178" i="10"/>
  <c r="W190" i="10"/>
  <c r="W214" i="10"/>
  <c r="W238" i="10"/>
  <c r="W274" i="10"/>
  <c r="W310" i="10"/>
  <c r="X12" i="10"/>
  <c r="X24" i="10"/>
  <c r="X36" i="10"/>
  <c r="X48" i="10"/>
  <c r="X60" i="10"/>
  <c r="X72" i="10"/>
  <c r="X84" i="10"/>
  <c r="X96" i="10"/>
  <c r="X108" i="10"/>
  <c r="X120" i="10"/>
  <c r="X132" i="10"/>
  <c r="X144" i="10"/>
  <c r="V6" i="10"/>
  <c r="V18" i="10"/>
  <c r="V54" i="10"/>
  <c r="V66" i="10"/>
  <c r="V78" i="10"/>
  <c r="V102" i="10"/>
  <c r="V114" i="10"/>
  <c r="V126" i="10"/>
  <c r="V162" i="10"/>
  <c r="V174" i="10"/>
  <c r="V186" i="10"/>
  <c r="V210" i="10"/>
  <c r="V234" i="10"/>
  <c r="V246" i="10"/>
  <c r="V258" i="10"/>
  <c r="V270" i="10"/>
  <c r="V282" i="10"/>
  <c r="V294" i="10"/>
  <c r="V306" i="10"/>
  <c r="V318" i="10"/>
  <c r="V330" i="10"/>
  <c r="V354" i="10"/>
  <c r="V31" i="10"/>
  <c r="V67" i="10"/>
  <c r="V247" i="10"/>
  <c r="W13" i="10"/>
  <c r="W181" i="10"/>
  <c r="X13" i="10"/>
  <c r="X25" i="10"/>
  <c r="X37" i="10"/>
  <c r="X49" i="10"/>
  <c r="X61" i="10"/>
  <c r="X73" i="10"/>
  <c r="X85" i="10"/>
  <c r="X109" i="10"/>
  <c r="X121" i="10"/>
  <c r="X157" i="10"/>
  <c r="X169" i="10"/>
  <c r="X181" i="10"/>
  <c r="X193" i="10"/>
  <c r="X205" i="10"/>
  <c r="X217" i="10"/>
  <c r="X229" i="10"/>
  <c r="X253" i="10"/>
  <c r="X265" i="10"/>
  <c r="X301" i="10"/>
  <c r="X313" i="10"/>
  <c r="X325" i="10"/>
  <c r="X337" i="10"/>
  <c r="X349" i="10"/>
  <c r="V187" i="10"/>
  <c r="W4" i="10"/>
  <c r="W16" i="10"/>
  <c r="W28" i="10"/>
  <c r="W40" i="10"/>
  <c r="W52" i="10"/>
  <c r="W64" i="10"/>
  <c r="W76" i="10"/>
  <c r="W88" i="10"/>
  <c r="W100" i="10"/>
  <c r="W112" i="10"/>
  <c r="W124" i="10"/>
  <c r="W136" i="10"/>
  <c r="W148" i="10"/>
  <c r="W160" i="10"/>
  <c r="W172" i="10"/>
  <c r="W184" i="10"/>
  <c r="W196" i="10"/>
  <c r="W208" i="10"/>
  <c r="W220" i="10"/>
  <c r="W232" i="10"/>
  <c r="W244" i="10"/>
  <c r="W256" i="10"/>
  <c r="W268" i="10"/>
  <c r="W280" i="10"/>
  <c r="W292" i="10"/>
  <c r="W304" i="10"/>
  <c r="W316" i="10"/>
  <c r="W328" i="10"/>
  <c r="W340" i="10"/>
  <c r="W352" i="10"/>
  <c r="W37" i="10"/>
  <c r="V103" i="10"/>
  <c r="V283" i="10"/>
  <c r="V319" i="10"/>
  <c r="W5" i="10"/>
  <c r="W17" i="10"/>
  <c r="W29" i="10"/>
  <c r="W41" i="10"/>
  <c r="W53" i="10"/>
  <c r="W65" i="10"/>
  <c r="W77" i="10"/>
  <c r="W89" i="10"/>
  <c r="W101" i="10"/>
  <c r="W113" i="10"/>
  <c r="W125" i="10"/>
  <c r="W137" i="10"/>
  <c r="W149" i="10"/>
  <c r="W161" i="10"/>
  <c r="W173" i="10"/>
  <c r="W185" i="10"/>
  <c r="W197" i="10"/>
  <c r="W209" i="10"/>
  <c r="W221" i="10"/>
  <c r="W233" i="10"/>
  <c r="W245" i="10"/>
  <c r="W257" i="10"/>
  <c r="W269" i="10"/>
  <c r="W281" i="10"/>
  <c r="W293" i="10"/>
  <c r="W305" i="10"/>
  <c r="W317" i="10"/>
  <c r="W329" i="10"/>
  <c r="W341" i="10"/>
  <c r="W353" i="10"/>
  <c r="V7" i="10"/>
  <c r="V163" i="10"/>
  <c r="V259" i="10"/>
  <c r="V25" i="10"/>
  <c r="V49" i="10"/>
  <c r="V61" i="10"/>
  <c r="V73" i="10"/>
  <c r="V85" i="10"/>
  <c r="V97" i="10"/>
  <c r="V109" i="10"/>
  <c r="V121" i="10"/>
  <c r="V133" i="10"/>
  <c r="V145" i="10"/>
  <c r="V157" i="10"/>
  <c r="V169" i="10"/>
  <c r="V193" i="10"/>
  <c r="V205" i="10"/>
  <c r="V217" i="10"/>
  <c r="V229" i="10"/>
  <c r="V241" i="10"/>
  <c r="V289" i="10"/>
  <c r="V313" i="10"/>
  <c r="V325" i="10"/>
  <c r="V337" i="10"/>
  <c r="V349" i="10"/>
  <c r="X20" i="10"/>
  <c r="X32" i="10"/>
  <c r="X44" i="10"/>
  <c r="X56" i="10"/>
  <c r="X68" i="10"/>
  <c r="X80" i="10"/>
  <c r="X92" i="10"/>
  <c r="X104" i="10"/>
  <c r="X116" i="10"/>
  <c r="X128" i="10"/>
  <c r="X140" i="10"/>
  <c r="X152" i="10"/>
  <c r="X164" i="10"/>
  <c r="X176" i="10"/>
  <c r="X188" i="10"/>
  <c r="X200" i="10"/>
  <c r="X212" i="10"/>
  <c r="X224" i="10"/>
  <c r="X236" i="10"/>
  <c r="X248" i="10"/>
  <c r="X260" i="10"/>
  <c r="X272" i="10"/>
  <c r="X284" i="10"/>
  <c r="X296" i="10"/>
  <c r="X308" i="10"/>
  <c r="X320" i="10"/>
  <c r="X332" i="10"/>
  <c r="X344" i="10"/>
  <c r="X33" i="10"/>
  <c r="X69" i="10"/>
  <c r="X117" i="10"/>
  <c r="X129" i="10"/>
  <c r="X153" i="10"/>
  <c r="X177" i="10"/>
  <c r="X189" i="10"/>
  <c r="X213" i="10"/>
  <c r="X261" i="10"/>
  <c r="X273" i="10"/>
  <c r="X297" i="10"/>
  <c r="X321" i="10"/>
  <c r="X7" i="10"/>
  <c r="X31" i="10"/>
  <c r="X151" i="10"/>
  <c r="X295" i="10"/>
  <c r="X17" i="10"/>
  <c r="X29" i="10"/>
  <c r="X41" i="10"/>
  <c r="X53" i="10"/>
  <c r="X65" i="10"/>
  <c r="X77" i="10"/>
  <c r="X89" i="10"/>
  <c r="X101" i="10"/>
  <c r="X113" i="10"/>
  <c r="X125" i="10"/>
  <c r="X137" i="10"/>
  <c r="X149" i="10"/>
  <c r="X161" i="10"/>
  <c r="X173" i="10"/>
  <c r="X185" i="10"/>
  <c r="X197" i="10"/>
  <c r="X209" i="10"/>
  <c r="X221" i="10"/>
  <c r="X233" i="10"/>
  <c r="X245" i="10"/>
  <c r="X257" i="10"/>
  <c r="X269" i="10"/>
  <c r="X281" i="10"/>
  <c r="X293" i="10"/>
  <c r="X305" i="10"/>
  <c r="X317" i="10"/>
  <c r="X329" i="10"/>
  <c r="X341" i="10"/>
  <c r="X353" i="10"/>
  <c r="T356" i="10"/>
  <c r="X9" i="10"/>
  <c r="X333" i="10"/>
  <c r="X130" i="10"/>
  <c r="X190" i="10"/>
  <c r="X274" i="10"/>
  <c r="X334" i="10"/>
  <c r="X156" i="10"/>
  <c r="X168" i="10"/>
  <c r="X180" i="10"/>
  <c r="X192" i="10"/>
  <c r="X204" i="10"/>
  <c r="X216" i="10"/>
  <c r="X228" i="10"/>
  <c r="X240" i="10"/>
  <c r="X252" i="10"/>
  <c r="X264" i="10"/>
  <c r="X276" i="10"/>
  <c r="X288" i="10"/>
  <c r="X300" i="10"/>
  <c r="X312" i="10"/>
  <c r="X324" i="10"/>
  <c r="X336" i="10"/>
  <c r="X348" i="10"/>
  <c r="X21" i="10"/>
  <c r="X45" i="10"/>
  <c r="X57" i="10"/>
  <c r="X81" i="10"/>
  <c r="X93" i="10"/>
  <c r="X105" i="10"/>
  <c r="X141" i="10"/>
  <c r="X165" i="10"/>
  <c r="X201" i="10"/>
  <c r="X225" i="10"/>
  <c r="X237" i="10"/>
  <c r="X249" i="10"/>
  <c r="X285" i="10"/>
  <c r="X309" i="10"/>
  <c r="X345" i="10"/>
  <c r="X10" i="10"/>
  <c r="X22" i="10"/>
  <c r="X34" i="10"/>
  <c r="X46" i="10"/>
  <c r="X58" i="10"/>
  <c r="X70" i="10"/>
  <c r="X82" i="10"/>
  <c r="X94" i="10"/>
  <c r="X106" i="10"/>
  <c r="X118" i="10"/>
  <c r="X142" i="10"/>
  <c r="X154" i="10"/>
  <c r="X166" i="10"/>
  <c r="X178" i="10"/>
  <c r="X202" i="10"/>
  <c r="X214" i="10"/>
  <c r="X226" i="10"/>
  <c r="X238" i="10"/>
  <c r="X250" i="10"/>
  <c r="X262" i="10"/>
  <c r="X286" i="10"/>
  <c r="X298" i="10"/>
  <c r="X310" i="10"/>
  <c r="X322" i="10"/>
  <c r="X346" i="10"/>
  <c r="X11" i="10"/>
  <c r="X23" i="10"/>
  <c r="X35" i="10"/>
  <c r="X47" i="10"/>
  <c r="X59" i="10"/>
  <c r="X71" i="10"/>
  <c r="X83" i="10"/>
  <c r="X95" i="10"/>
  <c r="X107" i="10"/>
  <c r="X119" i="10"/>
  <c r="X131" i="10"/>
  <c r="X143" i="10"/>
  <c r="X155" i="10"/>
  <c r="X167" i="10"/>
  <c r="X179" i="10"/>
  <c r="X191" i="10"/>
  <c r="X203" i="10"/>
  <c r="X215" i="10"/>
  <c r="X227" i="10"/>
  <c r="X239" i="10"/>
  <c r="X251" i="10"/>
  <c r="X263" i="10"/>
  <c r="X275" i="10"/>
  <c r="X287" i="10"/>
  <c r="X299" i="10"/>
  <c r="X311" i="10"/>
  <c r="X323" i="10"/>
  <c r="X335" i="10"/>
  <c r="X347" i="10"/>
  <c r="X97" i="10"/>
  <c r="X145" i="10"/>
  <c r="X14" i="10"/>
  <c r="X26" i="10"/>
  <c r="X38" i="10"/>
  <c r="X50" i="10"/>
  <c r="X62" i="10"/>
  <c r="X74" i="10"/>
  <c r="X86" i="10"/>
  <c r="X98" i="10"/>
  <c r="X110" i="10"/>
  <c r="X122" i="10"/>
  <c r="X134" i="10"/>
  <c r="X146" i="10"/>
  <c r="X158" i="10"/>
  <c r="X170" i="10"/>
  <c r="X182" i="10"/>
  <c r="X194" i="10"/>
  <c r="X206" i="10"/>
  <c r="X218" i="10"/>
  <c r="X230" i="10"/>
  <c r="X242" i="10"/>
  <c r="X254" i="10"/>
  <c r="X266" i="10"/>
  <c r="X278" i="10"/>
  <c r="X290" i="10"/>
  <c r="X302" i="10"/>
  <c r="X314" i="10"/>
  <c r="X326" i="10"/>
  <c r="X338" i="10"/>
  <c r="X350" i="10"/>
  <c r="X133" i="10"/>
  <c r="X277" i="10"/>
  <c r="X5" i="10"/>
  <c r="X6" i="10"/>
  <c r="X90" i="10"/>
  <c r="X150" i="10"/>
  <c r="X198" i="10"/>
  <c r="X234" i="10"/>
  <c r="X246" i="10"/>
  <c r="X258" i="10"/>
  <c r="X282" i="10"/>
  <c r="X294" i="10"/>
  <c r="X306" i="10"/>
  <c r="X330" i="10"/>
  <c r="X342" i="10"/>
  <c r="X354" i="10"/>
  <c r="X15" i="10"/>
  <c r="X27" i="10"/>
  <c r="X39" i="10"/>
  <c r="X51" i="10"/>
  <c r="X63" i="10"/>
  <c r="X75" i="10"/>
  <c r="X87" i="10"/>
  <c r="X99" i="10"/>
  <c r="X111" i="10"/>
  <c r="X123" i="10"/>
  <c r="X135" i="10"/>
  <c r="X147" i="10"/>
  <c r="X159" i="10"/>
  <c r="X171" i="10"/>
  <c r="X183" i="10"/>
  <c r="X195" i="10"/>
  <c r="X207" i="10"/>
  <c r="X219" i="10"/>
  <c r="X231" i="10"/>
  <c r="X243" i="10"/>
  <c r="X255" i="10"/>
  <c r="X267" i="10"/>
  <c r="X279" i="10"/>
  <c r="X291" i="10"/>
  <c r="X303" i="10"/>
  <c r="X315" i="10"/>
  <c r="X327" i="10"/>
  <c r="X339" i="10"/>
  <c r="X351" i="10"/>
  <c r="X18" i="10"/>
  <c r="X30" i="10"/>
  <c r="X54" i="10"/>
  <c r="X66" i="10"/>
  <c r="X102" i="10"/>
  <c r="X114" i="10"/>
  <c r="X138" i="10"/>
  <c r="X162" i="10"/>
  <c r="X186" i="10"/>
  <c r="X222" i="10"/>
  <c r="X318" i="10"/>
  <c r="X19" i="10"/>
  <c r="X43" i="10"/>
  <c r="X55" i="10"/>
  <c r="X67" i="10"/>
  <c r="X79" i="10"/>
  <c r="X91" i="10"/>
  <c r="X103" i="10"/>
  <c r="X115" i="10"/>
  <c r="X127" i="10"/>
  <c r="X139" i="10"/>
  <c r="X163" i="10"/>
  <c r="X175" i="10"/>
  <c r="X187" i="10"/>
  <c r="X199" i="10"/>
  <c r="X211" i="10"/>
  <c r="X223" i="10"/>
  <c r="X235" i="10"/>
  <c r="X247" i="10"/>
  <c r="X259" i="10"/>
  <c r="X271" i="10"/>
  <c r="X283" i="10"/>
  <c r="X307" i="10"/>
  <c r="X319" i="10"/>
  <c r="X331" i="10"/>
  <c r="X343" i="10"/>
  <c r="X241" i="10"/>
  <c r="X289" i="10"/>
  <c r="X42" i="10"/>
  <c r="X78" i="10"/>
  <c r="X126" i="10"/>
  <c r="X174" i="10"/>
  <c r="X210" i="10"/>
  <c r="X270" i="10"/>
  <c r="X8" i="10"/>
  <c r="X4" i="10"/>
  <c r="X16" i="10"/>
  <c r="X28" i="10"/>
  <c r="X40" i="10"/>
  <c r="X52" i="10"/>
  <c r="X64" i="10"/>
  <c r="X76" i="10"/>
  <c r="X88" i="10"/>
  <c r="X100" i="10"/>
  <c r="X112" i="10"/>
  <c r="X124" i="10"/>
  <c r="X136" i="10"/>
  <c r="X148" i="10"/>
  <c r="X160" i="10"/>
  <c r="X172" i="10"/>
  <c r="X184" i="10"/>
  <c r="X196" i="10"/>
  <c r="X208" i="10"/>
  <c r="X220" i="10"/>
  <c r="X232" i="10"/>
  <c r="X244" i="10"/>
  <c r="X256" i="10"/>
  <c r="X268" i="10"/>
  <c r="X280" i="10"/>
  <c r="X292" i="10"/>
  <c r="X304" i="10"/>
  <c r="X316" i="10"/>
  <c r="X328" i="10"/>
  <c r="X340" i="10"/>
  <c r="X352" i="10"/>
  <c r="M356" i="10"/>
  <c r="H70" i="11" l="1"/>
  <c r="W355" i="12"/>
  <c r="X355" i="12"/>
  <c r="Q355" i="13"/>
  <c r="V355" i="12"/>
  <c r="Q354" i="13"/>
  <c r="W356" i="10"/>
  <c r="X356" i="10"/>
  <c r="C21" i="7" l="1"/>
  <c r="D75" i="9"/>
  <c r="N34" i="9"/>
  <c r="O30" i="9"/>
  <c r="O23" i="9"/>
  <c r="K33" i="7"/>
  <c r="K34" i="7"/>
  <c r="K35" i="7"/>
  <c r="K36" i="7"/>
  <c r="K37" i="7"/>
  <c r="K38" i="7"/>
  <c r="K39" i="7"/>
  <c r="K40" i="7"/>
  <c r="K32" i="7"/>
  <c r="I33" i="7"/>
  <c r="I34" i="7"/>
  <c r="I35" i="7"/>
  <c r="I36" i="7"/>
  <c r="I37" i="7"/>
  <c r="I38" i="7"/>
  <c r="I39" i="7"/>
  <c r="I40" i="7"/>
  <c r="I32" i="7"/>
  <c r="H33" i="7"/>
  <c r="H34" i="7"/>
  <c r="H35" i="7"/>
  <c r="H36" i="7"/>
  <c r="H37" i="7"/>
  <c r="H38" i="7"/>
  <c r="H39" i="7"/>
  <c r="H40" i="7"/>
  <c r="H32" i="7"/>
  <c r="E33" i="7"/>
  <c r="E34" i="7"/>
  <c r="E35" i="7"/>
  <c r="E36" i="7"/>
  <c r="E37" i="7"/>
  <c r="E38" i="7"/>
  <c r="E39" i="7"/>
  <c r="E40" i="7"/>
  <c r="E32" i="7"/>
  <c r="B41" i="7"/>
  <c r="U354" i="10"/>
  <c r="N354" i="10"/>
  <c r="U353" i="10"/>
  <c r="N353" i="10"/>
  <c r="U352" i="10"/>
  <c r="U351" i="10"/>
  <c r="N351" i="10"/>
  <c r="U350" i="10"/>
  <c r="N350" i="10"/>
  <c r="U349" i="10"/>
  <c r="N349" i="10"/>
  <c r="U348" i="10"/>
  <c r="N348" i="10"/>
  <c r="U347" i="10"/>
  <c r="N347" i="10"/>
  <c r="U346" i="10"/>
  <c r="N346" i="10"/>
  <c r="U345" i="10"/>
  <c r="N345" i="10"/>
  <c r="U344" i="10"/>
  <c r="N344" i="10"/>
  <c r="U343" i="10"/>
  <c r="N343" i="10"/>
  <c r="U342" i="10"/>
  <c r="U341" i="10"/>
  <c r="N341" i="10"/>
  <c r="U340" i="10"/>
  <c r="N340" i="10"/>
  <c r="U339" i="10"/>
  <c r="N339" i="10"/>
  <c r="U338" i="10"/>
  <c r="N338" i="10"/>
  <c r="U337" i="10"/>
  <c r="N337" i="10"/>
  <c r="U336" i="10"/>
  <c r="N336" i="10"/>
  <c r="U335" i="10"/>
  <c r="N335" i="10"/>
  <c r="U334" i="10"/>
  <c r="N334" i="10"/>
  <c r="U333" i="10"/>
  <c r="N333" i="10"/>
  <c r="U332" i="10"/>
  <c r="N332" i="10"/>
  <c r="U331" i="10"/>
  <c r="N331" i="10"/>
  <c r="U330" i="10"/>
  <c r="N330" i="10"/>
  <c r="U329" i="10"/>
  <c r="N329" i="10"/>
  <c r="U328" i="10"/>
  <c r="N328" i="10"/>
  <c r="U327" i="10"/>
  <c r="N327" i="10"/>
  <c r="U326" i="10"/>
  <c r="N326" i="10"/>
  <c r="U325" i="10"/>
  <c r="N325" i="10"/>
  <c r="U324" i="10"/>
  <c r="N324" i="10"/>
  <c r="U323" i="10"/>
  <c r="N323" i="10"/>
  <c r="U322" i="10"/>
  <c r="N322" i="10"/>
  <c r="U321" i="10"/>
  <c r="N321" i="10"/>
  <c r="U320" i="10"/>
  <c r="N320" i="10"/>
  <c r="U319" i="10"/>
  <c r="N319" i="10"/>
  <c r="U318" i="10"/>
  <c r="N318" i="10"/>
  <c r="U317" i="10"/>
  <c r="N317" i="10"/>
  <c r="U316" i="10"/>
  <c r="N316" i="10"/>
  <c r="U315" i="10"/>
  <c r="N315" i="10"/>
  <c r="U314" i="10"/>
  <c r="N314" i="10"/>
  <c r="U313" i="10"/>
  <c r="N313" i="10"/>
  <c r="U312" i="10"/>
  <c r="N312" i="10"/>
  <c r="U311" i="10"/>
  <c r="N311" i="10"/>
  <c r="U310" i="10"/>
  <c r="N310" i="10"/>
  <c r="U309" i="10"/>
  <c r="N309" i="10"/>
  <c r="U308" i="10"/>
  <c r="N308" i="10"/>
  <c r="U307" i="10"/>
  <c r="N307" i="10"/>
  <c r="U306" i="10"/>
  <c r="N306" i="10"/>
  <c r="U305" i="10"/>
  <c r="N305" i="10"/>
  <c r="U304" i="10"/>
  <c r="N304" i="10"/>
  <c r="U303" i="10"/>
  <c r="N303" i="10"/>
  <c r="U302" i="10"/>
  <c r="N302" i="10"/>
  <c r="U301" i="10"/>
  <c r="N301" i="10"/>
  <c r="U300" i="10"/>
  <c r="N300" i="10"/>
  <c r="U299" i="10"/>
  <c r="N299" i="10"/>
  <c r="U298" i="10"/>
  <c r="N298" i="10"/>
  <c r="U297" i="10"/>
  <c r="N297" i="10"/>
  <c r="U296" i="10"/>
  <c r="N296" i="10"/>
  <c r="U295" i="10"/>
  <c r="N295" i="10"/>
  <c r="U294" i="10"/>
  <c r="N294" i="10"/>
  <c r="U293" i="10"/>
  <c r="N293" i="10"/>
  <c r="U292" i="10"/>
  <c r="N292" i="10"/>
  <c r="U291" i="10"/>
  <c r="N291" i="10"/>
  <c r="U290" i="10"/>
  <c r="N290" i="10"/>
  <c r="U289" i="10"/>
  <c r="N289" i="10"/>
  <c r="U288" i="10"/>
  <c r="N288" i="10"/>
  <c r="U287" i="10"/>
  <c r="N287" i="10"/>
  <c r="U286" i="10"/>
  <c r="N286" i="10"/>
  <c r="U285" i="10"/>
  <c r="N285" i="10"/>
  <c r="U284" i="10"/>
  <c r="N284" i="10"/>
  <c r="U283" i="10"/>
  <c r="N283" i="10"/>
  <c r="U282" i="10"/>
  <c r="N282" i="10"/>
  <c r="U281" i="10"/>
  <c r="N281" i="10"/>
  <c r="U280" i="10"/>
  <c r="N280" i="10"/>
  <c r="U279" i="10"/>
  <c r="N279" i="10"/>
  <c r="U278" i="10"/>
  <c r="N278" i="10"/>
  <c r="U277" i="10"/>
  <c r="N277" i="10"/>
  <c r="U276" i="10"/>
  <c r="N276" i="10"/>
  <c r="U275" i="10"/>
  <c r="N275" i="10"/>
  <c r="U274" i="10"/>
  <c r="N274" i="10"/>
  <c r="U273" i="10"/>
  <c r="N273" i="10"/>
  <c r="U272" i="10"/>
  <c r="N272" i="10"/>
  <c r="U271" i="10"/>
  <c r="N271" i="10"/>
  <c r="U270" i="10"/>
  <c r="N270" i="10"/>
  <c r="U269" i="10"/>
  <c r="N269" i="10"/>
  <c r="U268" i="10"/>
  <c r="N268" i="10"/>
  <c r="U267" i="10"/>
  <c r="N267" i="10"/>
  <c r="U266" i="10"/>
  <c r="N266" i="10"/>
  <c r="U265" i="10"/>
  <c r="N265" i="10"/>
  <c r="U264" i="10"/>
  <c r="N264" i="10"/>
  <c r="U263" i="10"/>
  <c r="N263" i="10"/>
  <c r="U262" i="10"/>
  <c r="N262" i="10"/>
  <c r="U261" i="10"/>
  <c r="N261" i="10"/>
  <c r="U260" i="10"/>
  <c r="N260" i="10"/>
  <c r="U259" i="10"/>
  <c r="N259" i="10"/>
  <c r="U258" i="10"/>
  <c r="N258" i="10"/>
  <c r="U257" i="10"/>
  <c r="N257" i="10"/>
  <c r="U256" i="10"/>
  <c r="N256" i="10"/>
  <c r="U255" i="10"/>
  <c r="N255" i="10"/>
  <c r="U254" i="10"/>
  <c r="N254" i="10"/>
  <c r="U253" i="10"/>
  <c r="N253" i="10"/>
  <c r="U252" i="10"/>
  <c r="N252" i="10"/>
  <c r="U251" i="10"/>
  <c r="N251" i="10"/>
  <c r="U250" i="10"/>
  <c r="N250" i="10"/>
  <c r="U249" i="10"/>
  <c r="N249" i="10"/>
  <c r="U248" i="10"/>
  <c r="N248" i="10"/>
  <c r="U247" i="10"/>
  <c r="N247" i="10"/>
  <c r="U246" i="10"/>
  <c r="N246" i="10"/>
  <c r="U245" i="10"/>
  <c r="N245" i="10"/>
  <c r="U244" i="10"/>
  <c r="N244" i="10"/>
  <c r="U243" i="10"/>
  <c r="N243" i="10"/>
  <c r="U242" i="10"/>
  <c r="N242" i="10"/>
  <c r="U241" i="10"/>
  <c r="N241" i="10"/>
  <c r="U240" i="10"/>
  <c r="N240" i="10"/>
  <c r="U239" i="10"/>
  <c r="N239" i="10"/>
  <c r="U238" i="10"/>
  <c r="N238" i="10"/>
  <c r="U237" i="10"/>
  <c r="N237" i="10"/>
  <c r="U236" i="10"/>
  <c r="N236" i="10"/>
  <c r="U235" i="10"/>
  <c r="N235" i="10"/>
  <c r="U234" i="10"/>
  <c r="N234" i="10"/>
  <c r="U233" i="10"/>
  <c r="N233" i="10"/>
  <c r="U232" i="10"/>
  <c r="N232" i="10"/>
  <c r="U231" i="10"/>
  <c r="N231" i="10"/>
  <c r="U230" i="10"/>
  <c r="N230" i="10"/>
  <c r="U229" i="10"/>
  <c r="N229" i="10"/>
  <c r="U228" i="10"/>
  <c r="N228" i="10"/>
  <c r="U227" i="10"/>
  <c r="N227" i="10"/>
  <c r="U226" i="10"/>
  <c r="N226" i="10"/>
  <c r="U225" i="10"/>
  <c r="N225" i="10"/>
  <c r="U224" i="10"/>
  <c r="N224" i="10"/>
  <c r="U223" i="10"/>
  <c r="N223" i="10"/>
  <c r="U222" i="10"/>
  <c r="N222" i="10"/>
  <c r="U221" i="10"/>
  <c r="N221" i="10"/>
  <c r="U220" i="10"/>
  <c r="N220" i="10"/>
  <c r="U219" i="10"/>
  <c r="N219" i="10"/>
  <c r="U218" i="10"/>
  <c r="N218" i="10"/>
  <c r="U217" i="10"/>
  <c r="N217" i="10"/>
  <c r="U216" i="10"/>
  <c r="N216" i="10"/>
  <c r="U215" i="10"/>
  <c r="N215" i="10"/>
  <c r="U214" i="10"/>
  <c r="N214" i="10"/>
  <c r="U213" i="10"/>
  <c r="N213" i="10"/>
  <c r="U212" i="10"/>
  <c r="N212" i="10"/>
  <c r="U211" i="10"/>
  <c r="U210" i="10"/>
  <c r="N210" i="10"/>
  <c r="U209" i="10"/>
  <c r="N209" i="10"/>
  <c r="U208" i="10"/>
  <c r="N208" i="10"/>
  <c r="U207" i="10"/>
  <c r="N207" i="10"/>
  <c r="U206" i="10"/>
  <c r="N206" i="10"/>
  <c r="U205" i="10"/>
  <c r="N205" i="10"/>
  <c r="U204" i="10"/>
  <c r="N204" i="10"/>
  <c r="U203" i="10"/>
  <c r="N203" i="10"/>
  <c r="U202" i="10"/>
  <c r="N202" i="10"/>
  <c r="U201" i="10"/>
  <c r="N201" i="10"/>
  <c r="U200" i="10"/>
  <c r="N200" i="10"/>
  <c r="U199" i="10"/>
  <c r="N199" i="10"/>
  <c r="U198" i="10"/>
  <c r="N198" i="10"/>
  <c r="U197" i="10"/>
  <c r="N197" i="10"/>
  <c r="U196" i="10"/>
  <c r="N196" i="10"/>
  <c r="U195" i="10"/>
  <c r="N195" i="10"/>
  <c r="U194" i="10"/>
  <c r="N194" i="10"/>
  <c r="U193" i="10"/>
  <c r="N193" i="10"/>
  <c r="U192" i="10"/>
  <c r="N192" i="10"/>
  <c r="U191" i="10"/>
  <c r="N191" i="10"/>
  <c r="U190" i="10"/>
  <c r="N190" i="10"/>
  <c r="U189" i="10"/>
  <c r="N189" i="10"/>
  <c r="U188" i="10"/>
  <c r="N188" i="10"/>
  <c r="U187" i="10"/>
  <c r="N187" i="10"/>
  <c r="U186" i="10"/>
  <c r="N186" i="10"/>
  <c r="U185" i="10"/>
  <c r="U184" i="10"/>
  <c r="N184" i="10"/>
  <c r="U183" i="10"/>
  <c r="N183" i="10"/>
  <c r="U182" i="10"/>
  <c r="N182" i="10"/>
  <c r="U181" i="10"/>
  <c r="N181" i="10"/>
  <c r="U180" i="10"/>
  <c r="N180" i="10"/>
  <c r="U179" i="10"/>
  <c r="N179" i="10"/>
  <c r="U178" i="10"/>
  <c r="N178" i="10"/>
  <c r="U177" i="10"/>
  <c r="N177" i="10"/>
  <c r="U176" i="10"/>
  <c r="N176" i="10"/>
  <c r="U175" i="10"/>
  <c r="N175" i="10"/>
  <c r="U174" i="10"/>
  <c r="N174" i="10"/>
  <c r="U173" i="10"/>
  <c r="N173" i="10"/>
  <c r="U172" i="10"/>
  <c r="N172" i="10"/>
  <c r="U171" i="10"/>
  <c r="N171" i="10"/>
  <c r="U170" i="10"/>
  <c r="N170" i="10"/>
  <c r="U169" i="10"/>
  <c r="N169" i="10"/>
  <c r="U168" i="10"/>
  <c r="N168" i="10"/>
  <c r="U167" i="10"/>
  <c r="N167" i="10"/>
  <c r="U166" i="10"/>
  <c r="N166" i="10"/>
  <c r="U165" i="10"/>
  <c r="N165" i="10"/>
  <c r="U164" i="10"/>
  <c r="N164" i="10"/>
  <c r="U163" i="10"/>
  <c r="N163" i="10"/>
  <c r="U162" i="10"/>
  <c r="N162" i="10"/>
  <c r="U161" i="10"/>
  <c r="N161" i="10"/>
  <c r="U160" i="10"/>
  <c r="N160" i="10"/>
  <c r="U159" i="10"/>
  <c r="N159" i="10"/>
  <c r="U158" i="10"/>
  <c r="N158" i="10"/>
  <c r="U157" i="10"/>
  <c r="N157" i="10"/>
  <c r="U156" i="10"/>
  <c r="N156" i="10"/>
  <c r="U155" i="10"/>
  <c r="N155" i="10"/>
  <c r="U154" i="10"/>
  <c r="N154" i="10"/>
  <c r="U153" i="10"/>
  <c r="N153" i="10"/>
  <c r="U152" i="10"/>
  <c r="N152" i="10"/>
  <c r="U151" i="10"/>
  <c r="N151" i="10"/>
  <c r="U150" i="10"/>
  <c r="N150" i="10"/>
  <c r="U149" i="10"/>
  <c r="N149" i="10"/>
  <c r="U148" i="10"/>
  <c r="N148" i="10"/>
  <c r="U147" i="10"/>
  <c r="N147" i="10"/>
  <c r="U146" i="10"/>
  <c r="N146" i="10"/>
  <c r="U145" i="10"/>
  <c r="N145" i="10"/>
  <c r="U144" i="10"/>
  <c r="N144" i="10"/>
  <c r="U143" i="10"/>
  <c r="N143" i="10"/>
  <c r="U142" i="10"/>
  <c r="N142" i="10"/>
  <c r="U141" i="10"/>
  <c r="N141" i="10"/>
  <c r="U140" i="10"/>
  <c r="N140" i="10"/>
  <c r="U139" i="10"/>
  <c r="N139" i="10"/>
  <c r="U138" i="10"/>
  <c r="N138" i="10"/>
  <c r="U137" i="10"/>
  <c r="N137" i="10"/>
  <c r="U136" i="10"/>
  <c r="N136" i="10"/>
  <c r="U135" i="10"/>
  <c r="N135" i="10"/>
  <c r="U134" i="10"/>
  <c r="N134" i="10"/>
  <c r="U133" i="10"/>
  <c r="N133" i="10"/>
  <c r="U132" i="10"/>
  <c r="N132" i="10"/>
  <c r="U131" i="10"/>
  <c r="N131" i="10"/>
  <c r="U130" i="10"/>
  <c r="N130" i="10"/>
  <c r="U129" i="10"/>
  <c r="N129" i="10"/>
  <c r="U128" i="10"/>
  <c r="N128" i="10"/>
  <c r="U127" i="10"/>
  <c r="N127" i="10"/>
  <c r="U126" i="10"/>
  <c r="N126" i="10"/>
  <c r="U125" i="10"/>
  <c r="N125" i="10"/>
  <c r="U124" i="10"/>
  <c r="N124" i="10"/>
  <c r="U123" i="10"/>
  <c r="N123" i="10"/>
  <c r="U122" i="10"/>
  <c r="N122" i="10"/>
  <c r="U121" i="10"/>
  <c r="N121" i="10"/>
  <c r="U120" i="10"/>
  <c r="N120" i="10"/>
  <c r="U119" i="10"/>
  <c r="N119" i="10"/>
  <c r="U118" i="10"/>
  <c r="N118" i="10"/>
  <c r="U117" i="10"/>
  <c r="N117" i="10"/>
  <c r="U116" i="10"/>
  <c r="N116" i="10"/>
  <c r="U115" i="10"/>
  <c r="N115" i="10"/>
  <c r="U114" i="10"/>
  <c r="N114" i="10"/>
  <c r="U113" i="10"/>
  <c r="U112" i="10"/>
  <c r="N112" i="10"/>
  <c r="U111" i="10"/>
  <c r="N111" i="10"/>
  <c r="U110" i="10"/>
  <c r="N110" i="10"/>
  <c r="U109" i="10"/>
  <c r="N109" i="10"/>
  <c r="U108" i="10"/>
  <c r="N108" i="10"/>
  <c r="U107" i="10"/>
  <c r="N107" i="10"/>
  <c r="U106" i="10"/>
  <c r="N106" i="10"/>
  <c r="U105" i="10"/>
  <c r="N105" i="10"/>
  <c r="U104" i="10"/>
  <c r="N104" i="10"/>
  <c r="U103" i="10"/>
  <c r="N103" i="10"/>
  <c r="U102" i="10"/>
  <c r="N102" i="10"/>
  <c r="U101" i="10"/>
  <c r="N101" i="10"/>
  <c r="U100" i="10"/>
  <c r="N100" i="10"/>
  <c r="U99" i="10"/>
  <c r="N99" i="10"/>
  <c r="U98" i="10"/>
  <c r="N98" i="10"/>
  <c r="U97" i="10"/>
  <c r="N97" i="10"/>
  <c r="U96" i="10"/>
  <c r="N96" i="10"/>
  <c r="U95" i="10"/>
  <c r="N95" i="10"/>
  <c r="U94" i="10"/>
  <c r="N94" i="10"/>
  <c r="U93" i="10"/>
  <c r="N93" i="10"/>
  <c r="U92" i="10"/>
  <c r="N92" i="10"/>
  <c r="U91" i="10"/>
  <c r="N91" i="10"/>
  <c r="U90" i="10"/>
  <c r="N90" i="10"/>
  <c r="U89" i="10"/>
  <c r="N89" i="10"/>
  <c r="U88" i="10"/>
  <c r="N88" i="10"/>
  <c r="U87" i="10"/>
  <c r="N87" i="10"/>
  <c r="U86" i="10"/>
  <c r="N86" i="10"/>
  <c r="U85" i="10"/>
  <c r="N85" i="10"/>
  <c r="U84" i="10"/>
  <c r="N84" i="10"/>
  <c r="U83" i="10"/>
  <c r="U82" i="10"/>
  <c r="N82" i="10"/>
  <c r="U81" i="10"/>
  <c r="N81" i="10"/>
  <c r="U80" i="10"/>
  <c r="N80" i="10"/>
  <c r="U79" i="10"/>
  <c r="N79" i="10"/>
  <c r="U78" i="10"/>
  <c r="N78" i="10"/>
  <c r="U77" i="10"/>
  <c r="N77" i="10"/>
  <c r="U76" i="10"/>
  <c r="N76" i="10"/>
  <c r="U75" i="10"/>
  <c r="N75" i="10"/>
  <c r="U74" i="10"/>
  <c r="N74" i="10"/>
  <c r="U73" i="10"/>
  <c r="N73" i="10"/>
  <c r="U72" i="10"/>
  <c r="N72" i="10"/>
  <c r="U71" i="10"/>
  <c r="N71" i="10"/>
  <c r="U70" i="10"/>
  <c r="N70" i="10"/>
  <c r="U69" i="10"/>
  <c r="N69" i="10"/>
  <c r="U68" i="10"/>
  <c r="N68" i="10"/>
  <c r="U67" i="10"/>
  <c r="N67" i="10"/>
  <c r="U66" i="10"/>
  <c r="N66" i="10"/>
  <c r="U65" i="10"/>
  <c r="N65" i="10"/>
  <c r="U64" i="10"/>
  <c r="N64" i="10"/>
  <c r="U63" i="10"/>
  <c r="N63" i="10"/>
  <c r="U62" i="10"/>
  <c r="N62" i="10"/>
  <c r="U61" i="10"/>
  <c r="N61" i="10"/>
  <c r="U60" i="10"/>
  <c r="N60" i="10"/>
  <c r="U59" i="10"/>
  <c r="N59" i="10"/>
  <c r="U58" i="10"/>
  <c r="N58" i="10"/>
  <c r="U57" i="10"/>
  <c r="N57" i="10"/>
  <c r="U56" i="10"/>
  <c r="N56" i="10"/>
  <c r="U55" i="10"/>
  <c r="N55" i="10"/>
  <c r="U54" i="10"/>
  <c r="N54" i="10"/>
  <c r="U53" i="10"/>
  <c r="N53" i="10"/>
  <c r="U52" i="10"/>
  <c r="N52" i="10"/>
  <c r="U51" i="10"/>
  <c r="N51" i="10"/>
  <c r="U50" i="10"/>
  <c r="N50" i="10"/>
  <c r="U49" i="10"/>
  <c r="N49" i="10"/>
  <c r="U48" i="10"/>
  <c r="N48" i="10"/>
  <c r="U47" i="10"/>
  <c r="N47" i="10"/>
  <c r="U46" i="10"/>
  <c r="N46" i="10"/>
  <c r="U45" i="10"/>
  <c r="N45" i="10"/>
  <c r="U44" i="10"/>
  <c r="N44" i="10"/>
  <c r="U43" i="10"/>
  <c r="N43" i="10"/>
  <c r="U42" i="10"/>
  <c r="N42" i="10"/>
  <c r="U41" i="10"/>
  <c r="N41" i="10"/>
  <c r="U40" i="10"/>
  <c r="N40" i="10"/>
  <c r="U39" i="10"/>
  <c r="N39" i="10"/>
  <c r="U38" i="10"/>
  <c r="N38" i="10"/>
  <c r="U37" i="10"/>
  <c r="N37" i="10"/>
  <c r="U36" i="10"/>
  <c r="N36" i="10"/>
  <c r="U35" i="10"/>
  <c r="N35" i="10"/>
  <c r="U34" i="10"/>
  <c r="N34" i="10"/>
  <c r="U33" i="10"/>
  <c r="N33" i="10"/>
  <c r="U32" i="10"/>
  <c r="N32" i="10"/>
  <c r="U31" i="10"/>
  <c r="N31" i="10"/>
  <c r="U30" i="10"/>
  <c r="N30" i="10"/>
  <c r="U29" i="10"/>
  <c r="N29" i="10"/>
  <c r="U28" i="10"/>
  <c r="N28" i="10"/>
  <c r="U27" i="10"/>
  <c r="N27" i="10"/>
  <c r="U26" i="10"/>
  <c r="N26" i="10"/>
  <c r="U25" i="10"/>
  <c r="N25" i="10"/>
  <c r="U24" i="10"/>
  <c r="N24" i="10"/>
  <c r="U23" i="10"/>
  <c r="N23" i="10"/>
  <c r="U22" i="10"/>
  <c r="N22" i="10"/>
  <c r="U21" i="10"/>
  <c r="N21" i="10"/>
  <c r="U20" i="10"/>
  <c r="N20" i="10"/>
  <c r="U19" i="10"/>
  <c r="N19" i="10"/>
  <c r="U18" i="10"/>
  <c r="N18" i="10"/>
  <c r="U17" i="10"/>
  <c r="N17" i="10"/>
  <c r="U16" i="10"/>
  <c r="N16" i="10"/>
  <c r="U15" i="10"/>
  <c r="N15" i="10"/>
  <c r="U14" i="10"/>
  <c r="N14" i="10"/>
  <c r="U13" i="10"/>
  <c r="N13" i="10"/>
  <c r="U12" i="10"/>
  <c r="N12" i="10"/>
  <c r="U11" i="10"/>
  <c r="N11" i="10"/>
  <c r="U10" i="10"/>
  <c r="N10" i="10"/>
  <c r="U9" i="10"/>
  <c r="N9" i="10"/>
  <c r="U8" i="10"/>
  <c r="N8" i="10"/>
  <c r="U7" i="10"/>
  <c r="N7" i="10"/>
  <c r="U6" i="10"/>
  <c r="N6" i="10"/>
  <c r="U5" i="10"/>
  <c r="N5" i="10"/>
  <c r="A5" i="10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92" i="10" s="1"/>
  <c r="A293" i="10" s="1"/>
  <c r="A294" i="10" s="1"/>
  <c r="A295" i="10" s="1"/>
  <c r="A296" i="10" s="1"/>
  <c r="A297" i="10" s="1"/>
  <c r="A298" i="10" s="1"/>
  <c r="A299" i="10" s="1"/>
  <c r="A300" i="10" s="1"/>
  <c r="A301" i="10" s="1"/>
  <c r="A302" i="10" s="1"/>
  <c r="A303" i="10" s="1"/>
  <c r="A304" i="10" s="1"/>
  <c r="A305" i="10" s="1"/>
  <c r="A306" i="10" s="1"/>
  <c r="A307" i="10" s="1"/>
  <c r="A308" i="10" s="1"/>
  <c r="A309" i="10" s="1"/>
  <c r="A310" i="10" s="1"/>
  <c r="A311" i="10" s="1"/>
  <c r="A312" i="10" s="1"/>
  <c r="A313" i="10" s="1"/>
  <c r="A314" i="10" s="1"/>
  <c r="A315" i="10" s="1"/>
  <c r="A316" i="10" s="1"/>
  <c r="A317" i="10" s="1"/>
  <c r="A318" i="10" s="1"/>
  <c r="A319" i="10" s="1"/>
  <c r="A320" i="10" s="1"/>
  <c r="A321" i="10" s="1"/>
  <c r="A322" i="10" s="1"/>
  <c r="A323" i="10" s="1"/>
  <c r="A324" i="10" s="1"/>
  <c r="A325" i="10" s="1"/>
  <c r="A326" i="10" s="1"/>
  <c r="A327" i="10" s="1"/>
  <c r="A328" i="10" s="1"/>
  <c r="A329" i="10" s="1"/>
  <c r="A330" i="10" s="1"/>
  <c r="A331" i="10" s="1"/>
  <c r="A332" i="10" s="1"/>
  <c r="A333" i="10" s="1"/>
  <c r="A334" i="10" s="1"/>
  <c r="A335" i="10" s="1"/>
  <c r="A336" i="10" s="1"/>
  <c r="A337" i="10" s="1"/>
  <c r="A338" i="10" s="1"/>
  <c r="A339" i="10" s="1"/>
  <c r="A340" i="10" s="1"/>
  <c r="A341" i="10" s="1"/>
  <c r="A342" i="10" s="1"/>
  <c r="A343" i="10" s="1"/>
  <c r="A344" i="10" s="1"/>
  <c r="A345" i="10" s="1"/>
  <c r="A346" i="10" s="1"/>
  <c r="A347" i="10" s="1"/>
  <c r="A348" i="10" s="1"/>
  <c r="A349" i="10" s="1"/>
  <c r="A350" i="10" s="1"/>
  <c r="A351" i="10" s="1"/>
  <c r="A352" i="10" s="1"/>
  <c r="A353" i="10" s="1"/>
  <c r="A354" i="10" s="1"/>
  <c r="U4" i="10"/>
  <c r="N4" i="10"/>
  <c r="K41" i="7" l="1"/>
  <c r="L356" i="10"/>
  <c r="E41" i="7" s="1"/>
  <c r="N356" i="10"/>
  <c r="U356" i="10"/>
  <c r="S356" i="10"/>
  <c r="T358" i="10"/>
  <c r="L358" i="10"/>
  <c r="I41" i="7"/>
  <c r="H41" i="7"/>
  <c r="C75" i="9"/>
  <c r="B75" i="9"/>
  <c r="E74" i="9"/>
  <c r="E73" i="9"/>
  <c r="E72" i="9"/>
  <c r="E71" i="9"/>
  <c r="E70" i="9"/>
  <c r="E69" i="9"/>
  <c r="E68" i="9"/>
  <c r="E67" i="9"/>
  <c r="E66" i="9"/>
  <c r="N359" i="8"/>
  <c r="O359" i="8"/>
  <c r="L7" i="9"/>
  <c r="D10" i="9"/>
  <c r="D7" i="9"/>
  <c r="V356" i="10" l="1"/>
  <c r="E75" i="9"/>
  <c r="N355" i="8"/>
  <c r="O355" i="8"/>
  <c r="G355" i="8"/>
  <c r="H355" i="8"/>
  <c r="I355" i="8"/>
  <c r="J355" i="8"/>
  <c r="K355" i="8"/>
  <c r="F355" i="8"/>
  <c r="L9" i="8"/>
  <c r="Q9" i="8" s="1"/>
  <c r="D6" i="9" l="1"/>
  <c r="D8" i="9"/>
  <c r="D12" i="9"/>
  <c r="B15" i="9"/>
  <c r="C15" i="9"/>
  <c r="E15" i="9"/>
  <c r="O28" i="9" s="1"/>
  <c r="D20" i="9"/>
  <c r="C21" i="9"/>
  <c r="D21" i="9" s="1"/>
  <c r="D22" i="9"/>
  <c r="D23" i="9"/>
  <c r="C24" i="9"/>
  <c r="D24" i="9" s="1"/>
  <c r="C25" i="9"/>
  <c r="D25" i="9" s="1"/>
  <c r="D26" i="9"/>
  <c r="C27" i="9"/>
  <c r="D27" i="9" s="1"/>
  <c r="D28" i="9"/>
  <c r="B29" i="9"/>
  <c r="B58" i="9"/>
  <c r="C58" i="9"/>
  <c r="D58" i="9"/>
  <c r="E58" i="9"/>
  <c r="S58" i="9"/>
  <c r="I58" i="9"/>
  <c r="G58" i="9"/>
  <c r="F58" i="9"/>
  <c r="T57" i="9"/>
  <c r="U57" i="9" s="1"/>
  <c r="V57" i="9"/>
  <c r="T56" i="9"/>
  <c r="U56" i="9" s="1"/>
  <c r="T55" i="9"/>
  <c r="U55" i="9" s="1"/>
  <c r="T54" i="9"/>
  <c r="U54" i="9" s="1"/>
  <c r="U53" i="9"/>
  <c r="T52" i="9"/>
  <c r="U52" i="9" s="1"/>
  <c r="T51" i="9"/>
  <c r="U51" i="9" s="1"/>
  <c r="T50" i="9"/>
  <c r="U50" i="9" s="1"/>
  <c r="T49" i="9"/>
  <c r="U49" i="9" s="1"/>
  <c r="N15" i="9"/>
  <c r="M15" i="9"/>
  <c r="O22" i="9" s="1"/>
  <c r="K15" i="9"/>
  <c r="J15" i="9"/>
  <c r="I15" i="9"/>
  <c r="O29" i="9" s="1"/>
  <c r="G15" i="9"/>
  <c r="F15" i="9"/>
  <c r="L14" i="9"/>
  <c r="H14" i="9"/>
  <c r="P12" i="9"/>
  <c r="O12" i="9"/>
  <c r="L12" i="9"/>
  <c r="H12" i="9"/>
  <c r="P10" i="9"/>
  <c r="O10" i="9"/>
  <c r="Q10" i="9" s="1"/>
  <c r="E24" i="9" s="1"/>
  <c r="L10" i="9"/>
  <c r="P8" i="9"/>
  <c r="O8" i="9"/>
  <c r="L8" i="9"/>
  <c r="H8" i="9"/>
  <c r="P7" i="9"/>
  <c r="O7" i="9"/>
  <c r="H7" i="9"/>
  <c r="P6" i="9"/>
  <c r="O6" i="9"/>
  <c r="L6" i="9"/>
  <c r="H6" i="9"/>
  <c r="P5" i="8"/>
  <c r="P6" i="8"/>
  <c r="P7" i="8"/>
  <c r="P8" i="8"/>
  <c r="P9" i="8"/>
  <c r="P10" i="8"/>
  <c r="P11" i="8"/>
  <c r="P12" i="8"/>
  <c r="P13" i="8"/>
  <c r="P14" i="8"/>
  <c r="P15" i="8"/>
  <c r="P16" i="8"/>
  <c r="P17" i="8"/>
  <c r="P18" i="8"/>
  <c r="P19" i="8"/>
  <c r="P20" i="8"/>
  <c r="P21" i="8"/>
  <c r="P22" i="8"/>
  <c r="P23" i="8"/>
  <c r="P24" i="8"/>
  <c r="P25" i="8"/>
  <c r="P26" i="8"/>
  <c r="P27" i="8"/>
  <c r="P28" i="8"/>
  <c r="P29" i="8"/>
  <c r="P30" i="8"/>
  <c r="P31" i="8"/>
  <c r="P32" i="8"/>
  <c r="P33" i="8"/>
  <c r="P34" i="8"/>
  <c r="P35" i="8"/>
  <c r="P36" i="8"/>
  <c r="P37" i="8"/>
  <c r="P38" i="8"/>
  <c r="P39" i="8"/>
  <c r="P40" i="8"/>
  <c r="P41" i="8"/>
  <c r="P42" i="8"/>
  <c r="P43" i="8"/>
  <c r="P44" i="8"/>
  <c r="P45" i="8"/>
  <c r="P46" i="8"/>
  <c r="P47" i="8"/>
  <c r="P48" i="8"/>
  <c r="P49" i="8"/>
  <c r="P50" i="8"/>
  <c r="P51" i="8"/>
  <c r="P52" i="8"/>
  <c r="P53" i="8"/>
  <c r="P54" i="8"/>
  <c r="P55" i="8"/>
  <c r="P56" i="8"/>
  <c r="P57" i="8"/>
  <c r="P58" i="8"/>
  <c r="P59" i="8"/>
  <c r="P60" i="8"/>
  <c r="P61" i="8"/>
  <c r="P62" i="8"/>
  <c r="P63" i="8"/>
  <c r="P64" i="8"/>
  <c r="P65" i="8"/>
  <c r="P66" i="8"/>
  <c r="P67" i="8"/>
  <c r="P68" i="8"/>
  <c r="P69" i="8"/>
  <c r="P70" i="8"/>
  <c r="P71" i="8"/>
  <c r="P72" i="8"/>
  <c r="P73" i="8"/>
  <c r="P74" i="8"/>
  <c r="P75" i="8"/>
  <c r="P76" i="8"/>
  <c r="P77" i="8"/>
  <c r="P78" i="8"/>
  <c r="P79" i="8"/>
  <c r="P80" i="8"/>
  <c r="P81" i="8"/>
  <c r="P82" i="8"/>
  <c r="P83" i="8"/>
  <c r="P84" i="8"/>
  <c r="P85" i="8"/>
  <c r="P86" i="8"/>
  <c r="P87" i="8"/>
  <c r="P88" i="8"/>
  <c r="P89" i="8"/>
  <c r="P90" i="8"/>
  <c r="P91" i="8"/>
  <c r="P92" i="8"/>
  <c r="P93" i="8"/>
  <c r="P94" i="8"/>
  <c r="P95" i="8"/>
  <c r="P96" i="8"/>
  <c r="P97" i="8"/>
  <c r="P98" i="8"/>
  <c r="P99" i="8"/>
  <c r="P100" i="8"/>
  <c r="P101" i="8"/>
  <c r="P102" i="8"/>
  <c r="P103" i="8"/>
  <c r="P104" i="8"/>
  <c r="P105" i="8"/>
  <c r="P106" i="8"/>
  <c r="P107" i="8"/>
  <c r="P108" i="8"/>
  <c r="P109" i="8"/>
  <c r="P110" i="8"/>
  <c r="P111" i="8"/>
  <c r="P112" i="8"/>
  <c r="P113" i="8"/>
  <c r="P114" i="8"/>
  <c r="P115" i="8"/>
  <c r="P116" i="8"/>
  <c r="P117" i="8"/>
  <c r="P118" i="8"/>
  <c r="P119" i="8"/>
  <c r="P120" i="8"/>
  <c r="P121" i="8"/>
  <c r="P122" i="8"/>
  <c r="P123" i="8"/>
  <c r="P124" i="8"/>
  <c r="P125" i="8"/>
  <c r="P126" i="8"/>
  <c r="P127" i="8"/>
  <c r="P128" i="8"/>
  <c r="P129" i="8"/>
  <c r="P130" i="8"/>
  <c r="P131" i="8"/>
  <c r="P132" i="8"/>
  <c r="P133" i="8"/>
  <c r="P134" i="8"/>
  <c r="P135" i="8"/>
  <c r="P136" i="8"/>
  <c r="P137" i="8"/>
  <c r="P138" i="8"/>
  <c r="P139" i="8"/>
  <c r="P140" i="8"/>
  <c r="P141" i="8"/>
  <c r="P142" i="8"/>
  <c r="P143" i="8"/>
  <c r="P144" i="8"/>
  <c r="P145" i="8"/>
  <c r="P146" i="8"/>
  <c r="P147" i="8"/>
  <c r="P148" i="8"/>
  <c r="P149" i="8"/>
  <c r="P150" i="8"/>
  <c r="P151" i="8"/>
  <c r="P152" i="8"/>
  <c r="P153" i="8"/>
  <c r="P154" i="8"/>
  <c r="P155" i="8"/>
  <c r="P156" i="8"/>
  <c r="P157" i="8"/>
  <c r="P158" i="8"/>
  <c r="P159" i="8"/>
  <c r="P160" i="8"/>
  <c r="P161" i="8"/>
  <c r="P162" i="8"/>
  <c r="P163" i="8"/>
  <c r="P164" i="8"/>
  <c r="P165" i="8"/>
  <c r="P166" i="8"/>
  <c r="P167" i="8"/>
  <c r="P168" i="8"/>
  <c r="P169" i="8"/>
  <c r="P170" i="8"/>
  <c r="P171" i="8"/>
  <c r="P172" i="8"/>
  <c r="P173" i="8"/>
  <c r="P174" i="8"/>
  <c r="P175" i="8"/>
  <c r="P176" i="8"/>
  <c r="P177" i="8"/>
  <c r="P178" i="8"/>
  <c r="P179" i="8"/>
  <c r="P180" i="8"/>
  <c r="P181" i="8"/>
  <c r="P182" i="8"/>
  <c r="P183" i="8"/>
  <c r="P184" i="8"/>
  <c r="P185" i="8"/>
  <c r="P186" i="8"/>
  <c r="P187" i="8"/>
  <c r="P188" i="8"/>
  <c r="P189" i="8"/>
  <c r="P190" i="8"/>
  <c r="P191" i="8"/>
  <c r="P192" i="8"/>
  <c r="P193" i="8"/>
  <c r="P194" i="8"/>
  <c r="P195" i="8"/>
  <c r="P196" i="8"/>
  <c r="P197" i="8"/>
  <c r="P198" i="8"/>
  <c r="P199" i="8"/>
  <c r="P200" i="8"/>
  <c r="P201" i="8"/>
  <c r="P202" i="8"/>
  <c r="P203" i="8"/>
  <c r="P204" i="8"/>
  <c r="P205" i="8"/>
  <c r="P206" i="8"/>
  <c r="P207" i="8"/>
  <c r="P208" i="8"/>
  <c r="P209" i="8"/>
  <c r="P210" i="8"/>
  <c r="P211" i="8"/>
  <c r="P212" i="8"/>
  <c r="P213" i="8"/>
  <c r="P214" i="8"/>
  <c r="P215" i="8"/>
  <c r="P216" i="8"/>
  <c r="P217" i="8"/>
  <c r="P218" i="8"/>
  <c r="P219" i="8"/>
  <c r="P220" i="8"/>
  <c r="P221" i="8"/>
  <c r="P222" i="8"/>
  <c r="P223" i="8"/>
  <c r="P224" i="8"/>
  <c r="P225" i="8"/>
  <c r="P226" i="8"/>
  <c r="P227" i="8"/>
  <c r="P228" i="8"/>
  <c r="P229" i="8"/>
  <c r="P230" i="8"/>
  <c r="P231" i="8"/>
  <c r="P232" i="8"/>
  <c r="P233" i="8"/>
  <c r="P234" i="8"/>
  <c r="P235" i="8"/>
  <c r="P236" i="8"/>
  <c r="P237" i="8"/>
  <c r="P238" i="8"/>
  <c r="P239" i="8"/>
  <c r="P240" i="8"/>
  <c r="P241" i="8"/>
  <c r="P242" i="8"/>
  <c r="P243" i="8"/>
  <c r="P244" i="8"/>
  <c r="P245" i="8"/>
  <c r="P246" i="8"/>
  <c r="P247" i="8"/>
  <c r="P248" i="8"/>
  <c r="P249" i="8"/>
  <c r="P250" i="8"/>
  <c r="P251" i="8"/>
  <c r="P252" i="8"/>
  <c r="P253" i="8"/>
  <c r="P254" i="8"/>
  <c r="P255" i="8"/>
  <c r="P256" i="8"/>
  <c r="P257" i="8"/>
  <c r="P258" i="8"/>
  <c r="P259" i="8"/>
  <c r="P260" i="8"/>
  <c r="P261" i="8"/>
  <c r="P262" i="8"/>
  <c r="P263" i="8"/>
  <c r="P264" i="8"/>
  <c r="P265" i="8"/>
  <c r="P266" i="8"/>
  <c r="P267" i="8"/>
  <c r="P268" i="8"/>
  <c r="P269" i="8"/>
  <c r="P270" i="8"/>
  <c r="P271" i="8"/>
  <c r="P272" i="8"/>
  <c r="P273" i="8"/>
  <c r="P274" i="8"/>
  <c r="P275" i="8"/>
  <c r="P276" i="8"/>
  <c r="P277" i="8"/>
  <c r="P278" i="8"/>
  <c r="P279" i="8"/>
  <c r="P280" i="8"/>
  <c r="P281" i="8"/>
  <c r="P282" i="8"/>
  <c r="P283" i="8"/>
  <c r="P284" i="8"/>
  <c r="P285" i="8"/>
  <c r="P286" i="8"/>
  <c r="P287" i="8"/>
  <c r="P288" i="8"/>
  <c r="P289" i="8"/>
  <c r="P290" i="8"/>
  <c r="P291" i="8"/>
  <c r="P292" i="8"/>
  <c r="P293" i="8"/>
  <c r="P294" i="8"/>
  <c r="P295" i="8"/>
  <c r="P296" i="8"/>
  <c r="P297" i="8"/>
  <c r="P298" i="8"/>
  <c r="P299" i="8"/>
  <c r="P300" i="8"/>
  <c r="P301" i="8"/>
  <c r="P302" i="8"/>
  <c r="P303" i="8"/>
  <c r="P304" i="8"/>
  <c r="P305" i="8"/>
  <c r="P306" i="8"/>
  <c r="P307" i="8"/>
  <c r="P308" i="8"/>
  <c r="P309" i="8"/>
  <c r="P310" i="8"/>
  <c r="P311" i="8"/>
  <c r="P312" i="8"/>
  <c r="P313" i="8"/>
  <c r="P314" i="8"/>
  <c r="P315" i="8"/>
  <c r="P316" i="8"/>
  <c r="P317" i="8"/>
  <c r="P318" i="8"/>
  <c r="P319" i="8"/>
  <c r="P320" i="8"/>
  <c r="P321" i="8"/>
  <c r="P322" i="8"/>
  <c r="P323" i="8"/>
  <c r="P324" i="8"/>
  <c r="P325" i="8"/>
  <c r="P326" i="8"/>
  <c r="P327" i="8"/>
  <c r="P328" i="8"/>
  <c r="P329" i="8"/>
  <c r="P330" i="8"/>
  <c r="P331" i="8"/>
  <c r="P332" i="8"/>
  <c r="P333" i="8"/>
  <c r="P334" i="8"/>
  <c r="P335" i="8"/>
  <c r="P336" i="8"/>
  <c r="P337" i="8"/>
  <c r="P338" i="8"/>
  <c r="P339" i="8"/>
  <c r="P340" i="8"/>
  <c r="P341" i="8"/>
  <c r="P342" i="8"/>
  <c r="P343" i="8"/>
  <c r="P344" i="8"/>
  <c r="P345" i="8"/>
  <c r="P346" i="8"/>
  <c r="P347" i="8"/>
  <c r="P348" i="8"/>
  <c r="P349" i="8"/>
  <c r="P350" i="8"/>
  <c r="P351" i="8"/>
  <c r="P352" i="8"/>
  <c r="P353" i="8"/>
  <c r="P354" i="8"/>
  <c r="P4" i="8"/>
  <c r="P359" i="8" l="1"/>
  <c r="Q12" i="9"/>
  <c r="E26" i="9" s="1"/>
  <c r="E25" i="9"/>
  <c r="O20" i="9"/>
  <c r="D15" i="9"/>
  <c r="N20" i="9" s="1"/>
  <c r="P355" i="8"/>
  <c r="Q8" i="9"/>
  <c r="E22" i="9" s="1"/>
  <c r="C29" i="9"/>
  <c r="D29" i="9" s="1"/>
  <c r="U58" i="9"/>
  <c r="Q6" i="9"/>
  <c r="E20" i="9" s="1"/>
  <c r="E23" i="9"/>
  <c r="K58" i="9"/>
  <c r="V50" i="9"/>
  <c r="V51" i="9"/>
  <c r="L58" i="9"/>
  <c r="V55" i="9"/>
  <c r="H15" i="9"/>
  <c r="N21" i="9" s="1"/>
  <c r="Q7" i="9"/>
  <c r="E21" i="9" s="1"/>
  <c r="O21" i="9"/>
  <c r="L15" i="9"/>
  <c r="N30" i="9" s="1"/>
  <c r="P15" i="9"/>
  <c r="N35" i="9" s="1"/>
  <c r="E27" i="9"/>
  <c r="E28" i="9"/>
  <c r="H58" i="9"/>
  <c r="V52" i="9"/>
  <c r="V54" i="9"/>
  <c r="V56" i="9"/>
  <c r="O15" i="9"/>
  <c r="N29" i="9" l="1"/>
  <c r="N28" i="9"/>
  <c r="N32" i="9" s="1"/>
  <c r="Q15" i="9"/>
  <c r="E29" i="9"/>
  <c r="N22" i="9"/>
  <c r="N23" i="9" s="1"/>
  <c r="V49" i="9"/>
  <c r="M58" i="9"/>
  <c r="M354" i="8"/>
  <c r="L354" i="8"/>
  <c r="Q354" i="8" s="1"/>
  <c r="M353" i="8"/>
  <c r="L353" i="8"/>
  <c r="Q353" i="8" s="1"/>
  <c r="M352" i="8"/>
  <c r="L352" i="8"/>
  <c r="Q352" i="8" s="1"/>
  <c r="M351" i="8"/>
  <c r="L351" i="8"/>
  <c r="Q351" i="8" s="1"/>
  <c r="M350" i="8"/>
  <c r="L350" i="8"/>
  <c r="Q350" i="8" s="1"/>
  <c r="M349" i="8"/>
  <c r="L349" i="8"/>
  <c r="Q349" i="8" s="1"/>
  <c r="M348" i="8"/>
  <c r="L348" i="8"/>
  <c r="Q348" i="8" s="1"/>
  <c r="M347" i="8"/>
  <c r="L347" i="8"/>
  <c r="Q347" i="8" s="1"/>
  <c r="M346" i="8"/>
  <c r="L346" i="8"/>
  <c r="Q346" i="8" s="1"/>
  <c r="M345" i="8"/>
  <c r="L345" i="8"/>
  <c r="Q345" i="8" s="1"/>
  <c r="M344" i="8"/>
  <c r="L344" i="8"/>
  <c r="Q344" i="8" s="1"/>
  <c r="M343" i="8"/>
  <c r="L343" i="8"/>
  <c r="Q343" i="8" s="1"/>
  <c r="M342" i="8"/>
  <c r="L342" i="8"/>
  <c r="Q342" i="8" s="1"/>
  <c r="M341" i="8"/>
  <c r="L341" i="8"/>
  <c r="Q341" i="8" s="1"/>
  <c r="M340" i="8"/>
  <c r="L340" i="8"/>
  <c r="Q340" i="8" s="1"/>
  <c r="M339" i="8"/>
  <c r="L339" i="8"/>
  <c r="Q339" i="8" s="1"/>
  <c r="M338" i="8"/>
  <c r="L338" i="8"/>
  <c r="Q338" i="8" s="1"/>
  <c r="M337" i="8"/>
  <c r="L337" i="8"/>
  <c r="Q337" i="8" s="1"/>
  <c r="M336" i="8"/>
  <c r="L336" i="8"/>
  <c r="Q336" i="8" s="1"/>
  <c r="M335" i="8"/>
  <c r="L335" i="8"/>
  <c r="Q335" i="8" s="1"/>
  <c r="M334" i="8"/>
  <c r="L334" i="8"/>
  <c r="Q334" i="8" s="1"/>
  <c r="M333" i="8"/>
  <c r="L333" i="8"/>
  <c r="Q333" i="8" s="1"/>
  <c r="M332" i="8"/>
  <c r="L332" i="8"/>
  <c r="M331" i="8"/>
  <c r="L331" i="8"/>
  <c r="Q331" i="8" s="1"/>
  <c r="M330" i="8"/>
  <c r="L330" i="8"/>
  <c r="Q330" i="8" s="1"/>
  <c r="M329" i="8"/>
  <c r="L329" i="8"/>
  <c r="Q329" i="8" s="1"/>
  <c r="M328" i="8"/>
  <c r="L328" i="8"/>
  <c r="Q328" i="8" s="1"/>
  <c r="M327" i="8"/>
  <c r="L327" i="8"/>
  <c r="Q327" i="8" s="1"/>
  <c r="M326" i="8"/>
  <c r="L326" i="8"/>
  <c r="Q326" i="8" s="1"/>
  <c r="M325" i="8"/>
  <c r="L325" i="8"/>
  <c r="Q325" i="8" s="1"/>
  <c r="M324" i="8"/>
  <c r="L324" i="8"/>
  <c r="Q324" i="8" s="1"/>
  <c r="M323" i="8"/>
  <c r="L323" i="8"/>
  <c r="Q323" i="8" s="1"/>
  <c r="M322" i="8"/>
  <c r="L322" i="8"/>
  <c r="Q322" i="8" s="1"/>
  <c r="M321" i="8"/>
  <c r="L321" i="8"/>
  <c r="Q321" i="8" s="1"/>
  <c r="M320" i="8"/>
  <c r="L320" i="8"/>
  <c r="Q320" i="8" s="1"/>
  <c r="M319" i="8"/>
  <c r="L319" i="8"/>
  <c r="Q319" i="8" s="1"/>
  <c r="M318" i="8"/>
  <c r="L318" i="8"/>
  <c r="Q318" i="8" s="1"/>
  <c r="M317" i="8"/>
  <c r="L317" i="8"/>
  <c r="Q317" i="8" s="1"/>
  <c r="M316" i="8"/>
  <c r="L316" i="8"/>
  <c r="Q316" i="8" s="1"/>
  <c r="M315" i="8"/>
  <c r="L315" i="8"/>
  <c r="Q315" i="8" s="1"/>
  <c r="M314" i="8"/>
  <c r="L314" i="8"/>
  <c r="Q314" i="8" s="1"/>
  <c r="M313" i="8"/>
  <c r="L313" i="8"/>
  <c r="Q313" i="8" s="1"/>
  <c r="M312" i="8"/>
  <c r="L312" i="8"/>
  <c r="Q312" i="8" s="1"/>
  <c r="M311" i="8"/>
  <c r="L311" i="8"/>
  <c r="Q311" i="8" s="1"/>
  <c r="M310" i="8"/>
  <c r="L310" i="8"/>
  <c r="Q310" i="8" s="1"/>
  <c r="M309" i="8"/>
  <c r="L309" i="8"/>
  <c r="Q309" i="8" s="1"/>
  <c r="M308" i="8"/>
  <c r="L308" i="8"/>
  <c r="Q308" i="8" s="1"/>
  <c r="M307" i="8"/>
  <c r="L307" i="8"/>
  <c r="Q307" i="8" s="1"/>
  <c r="M306" i="8"/>
  <c r="L306" i="8"/>
  <c r="M305" i="8"/>
  <c r="L305" i="8"/>
  <c r="Q305" i="8" s="1"/>
  <c r="M304" i="8"/>
  <c r="L304" i="8"/>
  <c r="Q304" i="8" s="1"/>
  <c r="M303" i="8"/>
  <c r="L303" i="8"/>
  <c r="Q303" i="8" s="1"/>
  <c r="M302" i="8"/>
  <c r="L302" i="8"/>
  <c r="Q302" i="8" s="1"/>
  <c r="M301" i="8"/>
  <c r="L301" i="8"/>
  <c r="M300" i="8"/>
  <c r="L300" i="8"/>
  <c r="Q300" i="8" s="1"/>
  <c r="M299" i="8"/>
  <c r="L299" i="8"/>
  <c r="Q299" i="8" s="1"/>
  <c r="M298" i="8"/>
  <c r="L298" i="8"/>
  <c r="Q298" i="8" s="1"/>
  <c r="M297" i="8"/>
  <c r="L297" i="8"/>
  <c r="Q297" i="8" s="1"/>
  <c r="M296" i="8"/>
  <c r="L296" i="8"/>
  <c r="Q296" i="8" s="1"/>
  <c r="M295" i="8"/>
  <c r="L295" i="8"/>
  <c r="Q295" i="8" s="1"/>
  <c r="M294" i="8"/>
  <c r="L294" i="8"/>
  <c r="Q294" i="8" s="1"/>
  <c r="M293" i="8"/>
  <c r="L293" i="8"/>
  <c r="Q293" i="8" s="1"/>
  <c r="M292" i="8"/>
  <c r="L292" i="8"/>
  <c r="Q292" i="8" s="1"/>
  <c r="M291" i="8"/>
  <c r="L291" i="8"/>
  <c r="M290" i="8"/>
  <c r="L290" i="8"/>
  <c r="Q290" i="8" s="1"/>
  <c r="M289" i="8"/>
  <c r="L289" i="8"/>
  <c r="Q289" i="8" s="1"/>
  <c r="M288" i="8"/>
  <c r="L288" i="8"/>
  <c r="Q288" i="8" s="1"/>
  <c r="M287" i="8"/>
  <c r="L287" i="8"/>
  <c r="Q287" i="8" s="1"/>
  <c r="M286" i="8"/>
  <c r="L286" i="8"/>
  <c r="Q286" i="8" s="1"/>
  <c r="M285" i="8"/>
  <c r="L285" i="8"/>
  <c r="Q285" i="8" s="1"/>
  <c r="M284" i="8"/>
  <c r="L284" i="8"/>
  <c r="Q284" i="8" s="1"/>
  <c r="M283" i="8"/>
  <c r="L283" i="8"/>
  <c r="Q283" i="8" s="1"/>
  <c r="M282" i="8"/>
  <c r="L282" i="8"/>
  <c r="Q282" i="8" s="1"/>
  <c r="M281" i="8"/>
  <c r="L281" i="8"/>
  <c r="Q281" i="8" s="1"/>
  <c r="M280" i="8"/>
  <c r="L280" i="8"/>
  <c r="Q280" i="8" s="1"/>
  <c r="M279" i="8"/>
  <c r="L279" i="8"/>
  <c r="Q279" i="8" s="1"/>
  <c r="M278" i="8"/>
  <c r="L278" i="8"/>
  <c r="Q278" i="8" s="1"/>
  <c r="M277" i="8"/>
  <c r="L277" i="8"/>
  <c r="Q277" i="8" s="1"/>
  <c r="M276" i="8"/>
  <c r="L276" i="8"/>
  <c r="Q276" i="8" s="1"/>
  <c r="M275" i="8"/>
  <c r="L275" i="8"/>
  <c r="Q275" i="8" s="1"/>
  <c r="M274" i="8"/>
  <c r="L274" i="8"/>
  <c r="Q274" i="8" s="1"/>
  <c r="M273" i="8"/>
  <c r="L273" i="8"/>
  <c r="Q273" i="8" s="1"/>
  <c r="M272" i="8"/>
  <c r="L272" i="8"/>
  <c r="Q272" i="8" s="1"/>
  <c r="M271" i="8"/>
  <c r="L271" i="8"/>
  <c r="Q271" i="8" s="1"/>
  <c r="M270" i="8"/>
  <c r="L270" i="8"/>
  <c r="Q270" i="8" s="1"/>
  <c r="M269" i="8"/>
  <c r="L269" i="8"/>
  <c r="Q269" i="8" s="1"/>
  <c r="M268" i="8"/>
  <c r="L268" i="8"/>
  <c r="Q268" i="8" s="1"/>
  <c r="M267" i="8"/>
  <c r="L267" i="8"/>
  <c r="Q267" i="8" s="1"/>
  <c r="M266" i="8"/>
  <c r="L266" i="8"/>
  <c r="Q266" i="8" s="1"/>
  <c r="M265" i="8"/>
  <c r="L265" i="8"/>
  <c r="Q265" i="8" s="1"/>
  <c r="M264" i="8"/>
  <c r="L264" i="8"/>
  <c r="Q264" i="8" s="1"/>
  <c r="M263" i="8"/>
  <c r="L263" i="8"/>
  <c r="Q263" i="8" s="1"/>
  <c r="M262" i="8"/>
  <c r="L262" i="8"/>
  <c r="Q262" i="8" s="1"/>
  <c r="M261" i="8"/>
  <c r="L261" i="8"/>
  <c r="Q261" i="8" s="1"/>
  <c r="M260" i="8"/>
  <c r="L260" i="8"/>
  <c r="Q260" i="8" s="1"/>
  <c r="M259" i="8"/>
  <c r="L259" i="8"/>
  <c r="Q259" i="8" s="1"/>
  <c r="M258" i="8"/>
  <c r="L258" i="8"/>
  <c r="Q258" i="8" s="1"/>
  <c r="M257" i="8"/>
  <c r="L257" i="8"/>
  <c r="Q257" i="8" s="1"/>
  <c r="M256" i="8"/>
  <c r="L256" i="8"/>
  <c r="Q256" i="8" s="1"/>
  <c r="M255" i="8"/>
  <c r="L255" i="8"/>
  <c r="Q255" i="8" s="1"/>
  <c r="M254" i="8"/>
  <c r="L254" i="8"/>
  <c r="Q254" i="8" s="1"/>
  <c r="M253" i="8"/>
  <c r="L253" i="8"/>
  <c r="Q253" i="8" s="1"/>
  <c r="M252" i="8"/>
  <c r="L252" i="8"/>
  <c r="Q252" i="8" s="1"/>
  <c r="M251" i="8"/>
  <c r="L251" i="8"/>
  <c r="Q251" i="8" s="1"/>
  <c r="M250" i="8"/>
  <c r="L250" i="8"/>
  <c r="Q250" i="8" s="1"/>
  <c r="M249" i="8"/>
  <c r="L249" i="8"/>
  <c r="Q249" i="8" s="1"/>
  <c r="M248" i="8"/>
  <c r="L248" i="8"/>
  <c r="Q248" i="8" s="1"/>
  <c r="M247" i="8"/>
  <c r="L247" i="8"/>
  <c r="Q247" i="8" s="1"/>
  <c r="M246" i="8"/>
  <c r="L246" i="8"/>
  <c r="Q246" i="8" s="1"/>
  <c r="M245" i="8"/>
  <c r="L245" i="8"/>
  <c r="Q245" i="8" s="1"/>
  <c r="M244" i="8"/>
  <c r="L244" i="8"/>
  <c r="Q244" i="8" s="1"/>
  <c r="M243" i="8"/>
  <c r="L243" i="8"/>
  <c r="Q243" i="8" s="1"/>
  <c r="M242" i="8"/>
  <c r="L242" i="8"/>
  <c r="Q242" i="8" s="1"/>
  <c r="M241" i="8"/>
  <c r="L241" i="8"/>
  <c r="Q241" i="8" s="1"/>
  <c r="M240" i="8"/>
  <c r="L240" i="8"/>
  <c r="Q240" i="8" s="1"/>
  <c r="M239" i="8"/>
  <c r="L239" i="8"/>
  <c r="Q239" i="8" s="1"/>
  <c r="M238" i="8"/>
  <c r="L238" i="8"/>
  <c r="Q238" i="8" s="1"/>
  <c r="M237" i="8"/>
  <c r="L237" i="8"/>
  <c r="Q237" i="8" s="1"/>
  <c r="M236" i="8"/>
  <c r="L236" i="8"/>
  <c r="Q236" i="8" s="1"/>
  <c r="M235" i="8"/>
  <c r="L235" i="8"/>
  <c r="Q235" i="8" s="1"/>
  <c r="M234" i="8"/>
  <c r="L234" i="8"/>
  <c r="Q234" i="8" s="1"/>
  <c r="M233" i="8"/>
  <c r="L233" i="8"/>
  <c r="Q233" i="8" s="1"/>
  <c r="M232" i="8"/>
  <c r="L232" i="8"/>
  <c r="Q232" i="8" s="1"/>
  <c r="M231" i="8"/>
  <c r="L231" i="8"/>
  <c r="Q231" i="8" s="1"/>
  <c r="M230" i="8"/>
  <c r="L230" i="8"/>
  <c r="Q230" i="8" s="1"/>
  <c r="M229" i="8"/>
  <c r="L229" i="8"/>
  <c r="Q229" i="8" s="1"/>
  <c r="M228" i="8"/>
  <c r="L228" i="8"/>
  <c r="Q228" i="8" s="1"/>
  <c r="M227" i="8"/>
  <c r="L227" i="8"/>
  <c r="M226" i="8"/>
  <c r="L226" i="8"/>
  <c r="Q226" i="8" s="1"/>
  <c r="M225" i="8"/>
  <c r="L225" i="8"/>
  <c r="Q225" i="8" s="1"/>
  <c r="M224" i="8"/>
  <c r="L224" i="8"/>
  <c r="Q224" i="8" s="1"/>
  <c r="M223" i="8"/>
  <c r="L223" i="8"/>
  <c r="Q223" i="8" s="1"/>
  <c r="M222" i="8"/>
  <c r="L222" i="8"/>
  <c r="Q222" i="8" s="1"/>
  <c r="M221" i="8"/>
  <c r="L221" i="8"/>
  <c r="Q221" i="8" s="1"/>
  <c r="M220" i="8"/>
  <c r="L220" i="8"/>
  <c r="M219" i="8"/>
  <c r="L219" i="8"/>
  <c r="Q219" i="8" s="1"/>
  <c r="M218" i="8"/>
  <c r="L218" i="8"/>
  <c r="Q218" i="8" s="1"/>
  <c r="M217" i="8"/>
  <c r="L217" i="8"/>
  <c r="Q217" i="8" s="1"/>
  <c r="M216" i="8"/>
  <c r="L216" i="8"/>
  <c r="Q216" i="8" s="1"/>
  <c r="M215" i="8"/>
  <c r="L215" i="8"/>
  <c r="Q215" i="8" s="1"/>
  <c r="M214" i="8"/>
  <c r="L214" i="8"/>
  <c r="M213" i="8"/>
  <c r="L213" i="8"/>
  <c r="Q213" i="8" s="1"/>
  <c r="M212" i="8"/>
  <c r="L212" i="8"/>
  <c r="Q212" i="8" s="1"/>
  <c r="M211" i="8"/>
  <c r="L211" i="8"/>
  <c r="Q211" i="8" s="1"/>
  <c r="M210" i="8"/>
  <c r="L210" i="8"/>
  <c r="Q210" i="8" s="1"/>
  <c r="M209" i="8"/>
  <c r="L209" i="8"/>
  <c r="Q209" i="8" s="1"/>
  <c r="M208" i="8"/>
  <c r="L208" i="8"/>
  <c r="Q208" i="8" s="1"/>
  <c r="M207" i="8"/>
  <c r="L207" i="8"/>
  <c r="Q207" i="8" s="1"/>
  <c r="M206" i="8"/>
  <c r="L206" i="8"/>
  <c r="Q206" i="8" s="1"/>
  <c r="M205" i="8"/>
  <c r="L205" i="8"/>
  <c r="Q205" i="8" s="1"/>
  <c r="M204" i="8"/>
  <c r="L204" i="8"/>
  <c r="Q204" i="8" s="1"/>
  <c r="M203" i="8"/>
  <c r="L203" i="8"/>
  <c r="Q203" i="8" s="1"/>
  <c r="M202" i="8"/>
  <c r="L202" i="8"/>
  <c r="Q202" i="8" s="1"/>
  <c r="M201" i="8"/>
  <c r="L201" i="8"/>
  <c r="Q201" i="8" s="1"/>
  <c r="M200" i="8"/>
  <c r="L200" i="8"/>
  <c r="Q200" i="8" s="1"/>
  <c r="M199" i="8"/>
  <c r="L199" i="8"/>
  <c r="Q199" i="8" s="1"/>
  <c r="M198" i="8"/>
  <c r="L198" i="8"/>
  <c r="Q198" i="8" s="1"/>
  <c r="M197" i="8"/>
  <c r="L197" i="8"/>
  <c r="Q197" i="8" s="1"/>
  <c r="M196" i="8"/>
  <c r="L196" i="8"/>
  <c r="Q196" i="8" s="1"/>
  <c r="M195" i="8"/>
  <c r="L195" i="8"/>
  <c r="Q195" i="8" s="1"/>
  <c r="M194" i="8"/>
  <c r="L194" i="8"/>
  <c r="Q194" i="8" s="1"/>
  <c r="M193" i="8"/>
  <c r="L193" i="8"/>
  <c r="M192" i="8"/>
  <c r="L192" i="8"/>
  <c r="Q192" i="8" s="1"/>
  <c r="M191" i="8"/>
  <c r="L191" i="8"/>
  <c r="Q191" i="8" s="1"/>
  <c r="M190" i="8"/>
  <c r="L190" i="8"/>
  <c r="Q190" i="8" s="1"/>
  <c r="M189" i="8"/>
  <c r="L189" i="8"/>
  <c r="Q189" i="8" s="1"/>
  <c r="M188" i="8"/>
  <c r="L188" i="8"/>
  <c r="Q188" i="8" s="1"/>
  <c r="M187" i="8"/>
  <c r="L187" i="8"/>
  <c r="Q187" i="8" s="1"/>
  <c r="M186" i="8"/>
  <c r="L186" i="8"/>
  <c r="Q186" i="8" s="1"/>
  <c r="M185" i="8"/>
  <c r="L185" i="8"/>
  <c r="Q185" i="8" s="1"/>
  <c r="M184" i="8"/>
  <c r="L184" i="8"/>
  <c r="Q184" i="8" s="1"/>
  <c r="M183" i="8"/>
  <c r="L183" i="8"/>
  <c r="Q183" i="8" s="1"/>
  <c r="M182" i="8"/>
  <c r="L182" i="8"/>
  <c r="Q182" i="8" s="1"/>
  <c r="M181" i="8"/>
  <c r="L181" i="8"/>
  <c r="Q181" i="8" s="1"/>
  <c r="M180" i="8"/>
  <c r="L180" i="8"/>
  <c r="Q180" i="8" s="1"/>
  <c r="M179" i="8"/>
  <c r="L179" i="8"/>
  <c r="Q179" i="8" s="1"/>
  <c r="M178" i="8"/>
  <c r="L178" i="8"/>
  <c r="Q178" i="8" s="1"/>
  <c r="M177" i="8"/>
  <c r="L177" i="8"/>
  <c r="Q177" i="8" s="1"/>
  <c r="M176" i="8"/>
  <c r="L176" i="8"/>
  <c r="Q176" i="8" s="1"/>
  <c r="M175" i="8"/>
  <c r="L175" i="8"/>
  <c r="Q175" i="8" s="1"/>
  <c r="M174" i="8"/>
  <c r="L174" i="8"/>
  <c r="Q174" i="8" s="1"/>
  <c r="M173" i="8"/>
  <c r="L173" i="8"/>
  <c r="Q173" i="8" s="1"/>
  <c r="M172" i="8"/>
  <c r="L172" i="8"/>
  <c r="Q172" i="8" s="1"/>
  <c r="M171" i="8"/>
  <c r="L171" i="8"/>
  <c r="Q171" i="8" s="1"/>
  <c r="M170" i="8"/>
  <c r="L170" i="8"/>
  <c r="Q170" i="8" s="1"/>
  <c r="M169" i="8"/>
  <c r="L169" i="8"/>
  <c r="Q169" i="8" s="1"/>
  <c r="M168" i="8"/>
  <c r="L168" i="8"/>
  <c r="Q168" i="8" s="1"/>
  <c r="M167" i="8"/>
  <c r="L167" i="8"/>
  <c r="Q167" i="8" s="1"/>
  <c r="M166" i="8"/>
  <c r="L166" i="8"/>
  <c r="Q166" i="8" s="1"/>
  <c r="M165" i="8"/>
  <c r="L165" i="8"/>
  <c r="Q165" i="8" s="1"/>
  <c r="M164" i="8"/>
  <c r="L164" i="8"/>
  <c r="Q164" i="8" s="1"/>
  <c r="M163" i="8"/>
  <c r="L163" i="8"/>
  <c r="Q163" i="8" s="1"/>
  <c r="M162" i="8"/>
  <c r="L162" i="8"/>
  <c r="Q162" i="8" s="1"/>
  <c r="M161" i="8"/>
  <c r="L161" i="8"/>
  <c r="Q161" i="8" s="1"/>
  <c r="M160" i="8"/>
  <c r="L160" i="8"/>
  <c r="Q160" i="8" s="1"/>
  <c r="M159" i="8"/>
  <c r="L159" i="8"/>
  <c r="Q159" i="8" s="1"/>
  <c r="M158" i="8"/>
  <c r="L158" i="8"/>
  <c r="Q158" i="8" s="1"/>
  <c r="M157" i="8"/>
  <c r="L157" i="8"/>
  <c r="Q157" i="8" s="1"/>
  <c r="M156" i="8"/>
  <c r="L156" i="8"/>
  <c r="Q156" i="8" s="1"/>
  <c r="M155" i="8"/>
  <c r="L155" i="8"/>
  <c r="Q155" i="8" s="1"/>
  <c r="M154" i="8"/>
  <c r="L154" i="8"/>
  <c r="Q154" i="8" s="1"/>
  <c r="M153" i="8"/>
  <c r="L153" i="8"/>
  <c r="Q153" i="8" s="1"/>
  <c r="M152" i="8"/>
  <c r="L152" i="8"/>
  <c r="Q152" i="8" s="1"/>
  <c r="M151" i="8"/>
  <c r="L151" i="8"/>
  <c r="Q151" i="8" s="1"/>
  <c r="M150" i="8"/>
  <c r="L150" i="8"/>
  <c r="Q150" i="8" s="1"/>
  <c r="M149" i="8"/>
  <c r="L149" i="8"/>
  <c r="Q149" i="8" s="1"/>
  <c r="M148" i="8"/>
  <c r="L148" i="8"/>
  <c r="Q148" i="8" s="1"/>
  <c r="M147" i="8"/>
  <c r="L147" i="8"/>
  <c r="Q147" i="8" s="1"/>
  <c r="M146" i="8"/>
  <c r="L146" i="8"/>
  <c r="Q146" i="8" s="1"/>
  <c r="M145" i="8"/>
  <c r="L145" i="8"/>
  <c r="Q145" i="8" s="1"/>
  <c r="M144" i="8"/>
  <c r="L144" i="8"/>
  <c r="Q144" i="8" s="1"/>
  <c r="M143" i="8"/>
  <c r="L143" i="8"/>
  <c r="Q143" i="8" s="1"/>
  <c r="M142" i="8"/>
  <c r="L142" i="8"/>
  <c r="Q142" i="8" s="1"/>
  <c r="M141" i="8"/>
  <c r="L141" i="8"/>
  <c r="Q141" i="8" s="1"/>
  <c r="M140" i="8"/>
  <c r="L140" i="8"/>
  <c r="Q140" i="8" s="1"/>
  <c r="M139" i="8"/>
  <c r="L139" i="8"/>
  <c r="Q139" i="8" s="1"/>
  <c r="M138" i="8"/>
  <c r="L138" i="8"/>
  <c r="Q138" i="8" s="1"/>
  <c r="M137" i="8"/>
  <c r="L137" i="8"/>
  <c r="Q137" i="8" s="1"/>
  <c r="M136" i="8"/>
  <c r="L136" i="8"/>
  <c r="Q136" i="8" s="1"/>
  <c r="M135" i="8"/>
  <c r="L135" i="8"/>
  <c r="Q135" i="8" s="1"/>
  <c r="M134" i="8"/>
  <c r="L134" i="8"/>
  <c r="Q134" i="8" s="1"/>
  <c r="M133" i="8"/>
  <c r="L133" i="8"/>
  <c r="Q133" i="8" s="1"/>
  <c r="M132" i="8"/>
  <c r="L132" i="8"/>
  <c r="Q132" i="8" s="1"/>
  <c r="M131" i="8"/>
  <c r="L131" i="8"/>
  <c r="M130" i="8"/>
  <c r="L130" i="8"/>
  <c r="Q130" i="8" s="1"/>
  <c r="M129" i="8"/>
  <c r="L129" i="8"/>
  <c r="Q129" i="8" s="1"/>
  <c r="M128" i="8"/>
  <c r="L128" i="8"/>
  <c r="Q128" i="8" s="1"/>
  <c r="M127" i="8"/>
  <c r="L127" i="8"/>
  <c r="Q127" i="8" s="1"/>
  <c r="M126" i="8"/>
  <c r="L126" i="8"/>
  <c r="Q126" i="8" s="1"/>
  <c r="M125" i="8"/>
  <c r="L125" i="8"/>
  <c r="Q125" i="8" s="1"/>
  <c r="M124" i="8"/>
  <c r="L124" i="8"/>
  <c r="Q124" i="8" s="1"/>
  <c r="M123" i="8"/>
  <c r="L123" i="8"/>
  <c r="Q123" i="8" s="1"/>
  <c r="M122" i="8"/>
  <c r="L122" i="8"/>
  <c r="Q122" i="8" s="1"/>
  <c r="M121" i="8"/>
  <c r="L121" i="8"/>
  <c r="Q121" i="8" s="1"/>
  <c r="M120" i="8"/>
  <c r="L120" i="8"/>
  <c r="Q120" i="8" s="1"/>
  <c r="M119" i="8"/>
  <c r="L119" i="8"/>
  <c r="Q119" i="8" s="1"/>
  <c r="M118" i="8"/>
  <c r="L118" i="8"/>
  <c r="Q118" i="8" s="1"/>
  <c r="M117" i="8"/>
  <c r="L117" i="8"/>
  <c r="Q117" i="8" s="1"/>
  <c r="M116" i="8"/>
  <c r="L116" i="8"/>
  <c r="Q116" i="8" s="1"/>
  <c r="M115" i="8"/>
  <c r="L115" i="8"/>
  <c r="Q115" i="8" s="1"/>
  <c r="M114" i="8"/>
  <c r="L114" i="8"/>
  <c r="Q114" i="8" s="1"/>
  <c r="M113" i="8"/>
  <c r="L113" i="8"/>
  <c r="Q113" i="8" s="1"/>
  <c r="M112" i="8"/>
  <c r="L112" i="8"/>
  <c r="Q112" i="8" s="1"/>
  <c r="M111" i="8"/>
  <c r="L111" i="8"/>
  <c r="Q111" i="8" s="1"/>
  <c r="M110" i="8"/>
  <c r="L110" i="8"/>
  <c r="Q110" i="8" s="1"/>
  <c r="M109" i="8"/>
  <c r="L109" i="8"/>
  <c r="Q109" i="8" s="1"/>
  <c r="M108" i="8"/>
  <c r="L108" i="8"/>
  <c r="Q108" i="8" s="1"/>
  <c r="M107" i="8"/>
  <c r="L107" i="8"/>
  <c r="Q107" i="8" s="1"/>
  <c r="M106" i="8"/>
  <c r="L106" i="8"/>
  <c r="Q106" i="8" s="1"/>
  <c r="M105" i="8"/>
  <c r="L105" i="8"/>
  <c r="Q105" i="8" s="1"/>
  <c r="M104" i="8"/>
  <c r="L104" i="8"/>
  <c r="Q104" i="8" s="1"/>
  <c r="M103" i="8"/>
  <c r="L103" i="8"/>
  <c r="Q103" i="8" s="1"/>
  <c r="M102" i="8"/>
  <c r="L102" i="8"/>
  <c r="Q102" i="8" s="1"/>
  <c r="M101" i="8"/>
  <c r="L101" i="8"/>
  <c r="Q101" i="8" s="1"/>
  <c r="M100" i="8"/>
  <c r="L100" i="8"/>
  <c r="Q100" i="8" s="1"/>
  <c r="M99" i="8"/>
  <c r="L99" i="8"/>
  <c r="Q99" i="8" s="1"/>
  <c r="M98" i="8"/>
  <c r="L98" i="8"/>
  <c r="Q98" i="8" s="1"/>
  <c r="M97" i="8"/>
  <c r="L97" i="8"/>
  <c r="Q97" i="8" s="1"/>
  <c r="M96" i="8"/>
  <c r="L96" i="8"/>
  <c r="Q96" i="8" s="1"/>
  <c r="M95" i="8"/>
  <c r="L95" i="8"/>
  <c r="Q95" i="8" s="1"/>
  <c r="M94" i="8"/>
  <c r="L94" i="8"/>
  <c r="Q94" i="8" s="1"/>
  <c r="M93" i="8"/>
  <c r="L93" i="8"/>
  <c r="Q93" i="8" s="1"/>
  <c r="M92" i="8"/>
  <c r="L92" i="8"/>
  <c r="Q92" i="8" s="1"/>
  <c r="M91" i="8"/>
  <c r="L91" i="8"/>
  <c r="Q91" i="8" s="1"/>
  <c r="M90" i="8"/>
  <c r="L90" i="8"/>
  <c r="Q90" i="8" s="1"/>
  <c r="M89" i="8"/>
  <c r="L89" i="8"/>
  <c r="Q89" i="8" s="1"/>
  <c r="M88" i="8"/>
  <c r="L88" i="8"/>
  <c r="Q88" i="8" s="1"/>
  <c r="M87" i="8"/>
  <c r="L87" i="8"/>
  <c r="Q87" i="8" s="1"/>
  <c r="M86" i="8"/>
  <c r="L86" i="8"/>
  <c r="Q86" i="8" s="1"/>
  <c r="M85" i="8"/>
  <c r="L85" i="8"/>
  <c r="Q85" i="8" s="1"/>
  <c r="M84" i="8"/>
  <c r="L84" i="8"/>
  <c r="Q84" i="8" s="1"/>
  <c r="M83" i="8"/>
  <c r="L83" i="8"/>
  <c r="Q83" i="8" s="1"/>
  <c r="M82" i="8"/>
  <c r="L82" i="8"/>
  <c r="Q82" i="8" s="1"/>
  <c r="M81" i="8"/>
  <c r="L81" i="8"/>
  <c r="Q81" i="8" s="1"/>
  <c r="M80" i="8"/>
  <c r="L80" i="8"/>
  <c r="Q80" i="8" s="1"/>
  <c r="M79" i="8"/>
  <c r="L79" i="8"/>
  <c r="Q79" i="8" s="1"/>
  <c r="M78" i="8"/>
  <c r="L78" i="8"/>
  <c r="Q78" i="8" s="1"/>
  <c r="M77" i="8"/>
  <c r="L77" i="8"/>
  <c r="Q77" i="8" s="1"/>
  <c r="M76" i="8"/>
  <c r="L76" i="8"/>
  <c r="Q76" i="8" s="1"/>
  <c r="M75" i="8"/>
  <c r="L75" i="8"/>
  <c r="Q75" i="8" s="1"/>
  <c r="M74" i="8"/>
  <c r="L74" i="8"/>
  <c r="Q74" i="8" s="1"/>
  <c r="M73" i="8"/>
  <c r="L73" i="8"/>
  <c r="Q73" i="8" s="1"/>
  <c r="M72" i="8"/>
  <c r="L72" i="8"/>
  <c r="Q72" i="8" s="1"/>
  <c r="M71" i="8"/>
  <c r="L71" i="8"/>
  <c r="Q71" i="8" s="1"/>
  <c r="M70" i="8"/>
  <c r="L70" i="8"/>
  <c r="Q70" i="8" s="1"/>
  <c r="M69" i="8"/>
  <c r="L69" i="8"/>
  <c r="Q69" i="8" s="1"/>
  <c r="M68" i="8"/>
  <c r="L68" i="8"/>
  <c r="Q68" i="8" s="1"/>
  <c r="M67" i="8"/>
  <c r="L67" i="8"/>
  <c r="Q67" i="8" s="1"/>
  <c r="M66" i="8"/>
  <c r="L66" i="8"/>
  <c r="Q66" i="8" s="1"/>
  <c r="M65" i="8"/>
  <c r="L65" i="8"/>
  <c r="Q65" i="8" s="1"/>
  <c r="M64" i="8"/>
  <c r="L64" i="8"/>
  <c r="Q64" i="8" s="1"/>
  <c r="M63" i="8"/>
  <c r="L63" i="8"/>
  <c r="Q63" i="8" s="1"/>
  <c r="M62" i="8"/>
  <c r="L62" i="8"/>
  <c r="Q62" i="8" s="1"/>
  <c r="M61" i="8"/>
  <c r="L61" i="8"/>
  <c r="Q61" i="8" s="1"/>
  <c r="M60" i="8"/>
  <c r="L60" i="8"/>
  <c r="Q60" i="8" s="1"/>
  <c r="M59" i="8"/>
  <c r="L59" i="8"/>
  <c r="Q59" i="8" s="1"/>
  <c r="M58" i="8"/>
  <c r="L58" i="8"/>
  <c r="Q58" i="8" s="1"/>
  <c r="M57" i="8"/>
  <c r="L57" i="8"/>
  <c r="Q57" i="8" s="1"/>
  <c r="M56" i="8"/>
  <c r="L56" i="8"/>
  <c r="Q56" i="8" s="1"/>
  <c r="M55" i="8"/>
  <c r="L55" i="8"/>
  <c r="Q55" i="8" s="1"/>
  <c r="M54" i="8"/>
  <c r="L54" i="8"/>
  <c r="Q54" i="8" s="1"/>
  <c r="M53" i="8"/>
  <c r="L53" i="8"/>
  <c r="Q53" i="8" s="1"/>
  <c r="M52" i="8"/>
  <c r="L52" i="8"/>
  <c r="Q52" i="8" s="1"/>
  <c r="M51" i="8"/>
  <c r="L51" i="8"/>
  <c r="Q51" i="8" s="1"/>
  <c r="M50" i="8"/>
  <c r="L50" i="8"/>
  <c r="Q50" i="8" s="1"/>
  <c r="M49" i="8"/>
  <c r="L49" i="8"/>
  <c r="Q49" i="8" s="1"/>
  <c r="M48" i="8"/>
  <c r="L48" i="8"/>
  <c r="Q48" i="8" s="1"/>
  <c r="M47" i="8"/>
  <c r="L47" i="8"/>
  <c r="Q47" i="8" s="1"/>
  <c r="M46" i="8"/>
  <c r="L46" i="8"/>
  <c r="Q46" i="8" s="1"/>
  <c r="M45" i="8"/>
  <c r="L45" i="8"/>
  <c r="Q45" i="8" s="1"/>
  <c r="M44" i="8"/>
  <c r="L44" i="8"/>
  <c r="Q44" i="8" s="1"/>
  <c r="M43" i="8"/>
  <c r="L43" i="8"/>
  <c r="Q43" i="8" s="1"/>
  <c r="M42" i="8"/>
  <c r="L42" i="8"/>
  <c r="Q42" i="8" s="1"/>
  <c r="M41" i="8"/>
  <c r="L41" i="8"/>
  <c r="Q41" i="8" s="1"/>
  <c r="M40" i="8"/>
  <c r="L40" i="8"/>
  <c r="Q40" i="8" s="1"/>
  <c r="M39" i="8"/>
  <c r="L39" i="8"/>
  <c r="Q39" i="8" s="1"/>
  <c r="M38" i="8"/>
  <c r="L38" i="8"/>
  <c r="Q38" i="8" s="1"/>
  <c r="M37" i="8"/>
  <c r="L37" i="8"/>
  <c r="Q37" i="8" s="1"/>
  <c r="M36" i="8"/>
  <c r="L36" i="8"/>
  <c r="Q36" i="8" s="1"/>
  <c r="M35" i="8"/>
  <c r="L35" i="8"/>
  <c r="Q35" i="8" s="1"/>
  <c r="M34" i="8"/>
  <c r="L34" i="8"/>
  <c r="Q34" i="8" s="1"/>
  <c r="M33" i="8"/>
  <c r="L33" i="8"/>
  <c r="Q33" i="8" s="1"/>
  <c r="M32" i="8"/>
  <c r="L32" i="8"/>
  <c r="Q32" i="8" s="1"/>
  <c r="M31" i="8"/>
  <c r="L31" i="8"/>
  <c r="Q31" i="8" s="1"/>
  <c r="M30" i="8"/>
  <c r="L30" i="8"/>
  <c r="Q30" i="8" s="1"/>
  <c r="M29" i="8"/>
  <c r="L29" i="8"/>
  <c r="Q29" i="8" s="1"/>
  <c r="M28" i="8"/>
  <c r="L28" i="8"/>
  <c r="Q28" i="8" s="1"/>
  <c r="M27" i="8"/>
  <c r="L27" i="8"/>
  <c r="Q27" i="8" s="1"/>
  <c r="M26" i="8"/>
  <c r="L26" i="8"/>
  <c r="Q26" i="8" s="1"/>
  <c r="M25" i="8"/>
  <c r="L25" i="8"/>
  <c r="Q25" i="8" s="1"/>
  <c r="M24" i="8"/>
  <c r="L24" i="8"/>
  <c r="Q24" i="8" s="1"/>
  <c r="M23" i="8"/>
  <c r="L23" i="8"/>
  <c r="Q23" i="8" s="1"/>
  <c r="M22" i="8"/>
  <c r="L22" i="8"/>
  <c r="Q22" i="8" s="1"/>
  <c r="M21" i="8"/>
  <c r="L21" i="8"/>
  <c r="Q21" i="8" s="1"/>
  <c r="M20" i="8"/>
  <c r="L20" i="8"/>
  <c r="Q20" i="8" s="1"/>
  <c r="M19" i="8"/>
  <c r="L19" i="8"/>
  <c r="Q19" i="8" s="1"/>
  <c r="M18" i="8"/>
  <c r="L18" i="8"/>
  <c r="Q18" i="8" s="1"/>
  <c r="M17" i="8"/>
  <c r="L17" i="8"/>
  <c r="Q17" i="8" s="1"/>
  <c r="M16" i="8"/>
  <c r="L16" i="8"/>
  <c r="Q16" i="8" s="1"/>
  <c r="M15" i="8"/>
  <c r="L15" i="8"/>
  <c r="Q15" i="8" s="1"/>
  <c r="M14" i="8"/>
  <c r="L14" i="8"/>
  <c r="Q14" i="8" s="1"/>
  <c r="M13" i="8"/>
  <c r="L13" i="8"/>
  <c r="Q13" i="8" s="1"/>
  <c r="M12" i="8"/>
  <c r="L12" i="8"/>
  <c r="Q12" i="8" s="1"/>
  <c r="M11" i="8"/>
  <c r="L11" i="8"/>
  <c r="M10" i="8"/>
  <c r="L10" i="8"/>
  <c r="Q10" i="8" s="1"/>
  <c r="M9" i="8"/>
  <c r="M8" i="8"/>
  <c r="L8" i="8"/>
  <c r="Q8" i="8" s="1"/>
  <c r="M7" i="8"/>
  <c r="L7" i="8"/>
  <c r="Q7" i="8" s="1"/>
  <c r="M6" i="8"/>
  <c r="L6" i="8"/>
  <c r="Q6" i="8" s="1"/>
  <c r="M5" i="8"/>
  <c r="L5" i="8"/>
  <c r="A5" i="8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s="1"/>
  <c r="A237" i="8" s="1"/>
  <c r="A238" i="8" s="1"/>
  <c r="A239" i="8" s="1"/>
  <c r="A240" i="8" s="1"/>
  <c r="A241" i="8" s="1"/>
  <c r="A242" i="8" s="1"/>
  <c r="A243" i="8" s="1"/>
  <c r="A244" i="8" s="1"/>
  <c r="A245" i="8" s="1"/>
  <c r="A246" i="8" s="1"/>
  <c r="A247" i="8" s="1"/>
  <c r="A248" i="8" s="1"/>
  <c r="A249" i="8" s="1"/>
  <c r="A250" i="8" s="1"/>
  <c r="A251" i="8" s="1"/>
  <c r="A252" i="8" s="1"/>
  <c r="A253" i="8" s="1"/>
  <c r="A254" i="8" s="1"/>
  <c r="A255" i="8" s="1"/>
  <c r="A256" i="8" s="1"/>
  <c r="A257" i="8" s="1"/>
  <c r="A258" i="8" s="1"/>
  <c r="A259" i="8" s="1"/>
  <c r="A260" i="8" s="1"/>
  <c r="A261" i="8" s="1"/>
  <c r="A262" i="8" s="1"/>
  <c r="A263" i="8" s="1"/>
  <c r="A264" i="8" s="1"/>
  <c r="A265" i="8" s="1"/>
  <c r="A266" i="8" s="1"/>
  <c r="A267" i="8" s="1"/>
  <c r="A268" i="8" s="1"/>
  <c r="A269" i="8" s="1"/>
  <c r="A270" i="8" s="1"/>
  <c r="A271" i="8" s="1"/>
  <c r="A272" i="8" s="1"/>
  <c r="A273" i="8" s="1"/>
  <c r="A274" i="8" s="1"/>
  <c r="A275" i="8" s="1"/>
  <c r="A276" i="8" s="1"/>
  <c r="A277" i="8" s="1"/>
  <c r="A278" i="8" s="1"/>
  <c r="A279" i="8" s="1"/>
  <c r="A280" i="8" s="1"/>
  <c r="A281" i="8" s="1"/>
  <c r="A282" i="8" s="1"/>
  <c r="A283" i="8" s="1"/>
  <c r="A284" i="8" s="1"/>
  <c r="A285" i="8" s="1"/>
  <c r="A286" i="8" s="1"/>
  <c r="A287" i="8" s="1"/>
  <c r="A288" i="8" s="1"/>
  <c r="A289" i="8" s="1"/>
  <c r="A290" i="8" s="1"/>
  <c r="A291" i="8" s="1"/>
  <c r="A292" i="8" s="1"/>
  <c r="A293" i="8" s="1"/>
  <c r="A294" i="8" s="1"/>
  <c r="A295" i="8" s="1"/>
  <c r="A296" i="8" s="1"/>
  <c r="A297" i="8" s="1"/>
  <c r="A298" i="8" s="1"/>
  <c r="A299" i="8" s="1"/>
  <c r="A300" i="8" s="1"/>
  <c r="A301" i="8" s="1"/>
  <c r="A302" i="8" s="1"/>
  <c r="A303" i="8" s="1"/>
  <c r="A304" i="8" s="1"/>
  <c r="A305" i="8" s="1"/>
  <c r="A306" i="8" s="1"/>
  <c r="A307" i="8" s="1"/>
  <c r="A308" i="8" s="1"/>
  <c r="A309" i="8" s="1"/>
  <c r="A310" i="8" s="1"/>
  <c r="A311" i="8" s="1"/>
  <c r="A312" i="8" s="1"/>
  <c r="A313" i="8" s="1"/>
  <c r="A314" i="8" s="1"/>
  <c r="A315" i="8" s="1"/>
  <c r="A316" i="8" s="1"/>
  <c r="A317" i="8" s="1"/>
  <c r="A318" i="8" s="1"/>
  <c r="A319" i="8" s="1"/>
  <c r="A320" i="8" s="1"/>
  <c r="A321" i="8" s="1"/>
  <c r="A322" i="8" s="1"/>
  <c r="A323" i="8" s="1"/>
  <c r="A324" i="8" s="1"/>
  <c r="A325" i="8" s="1"/>
  <c r="A326" i="8" s="1"/>
  <c r="A327" i="8" s="1"/>
  <c r="A328" i="8" s="1"/>
  <c r="A329" i="8" s="1"/>
  <c r="A330" i="8" s="1"/>
  <c r="A331" i="8" s="1"/>
  <c r="A332" i="8" s="1"/>
  <c r="A333" i="8" s="1"/>
  <c r="A334" i="8" s="1"/>
  <c r="A335" i="8" s="1"/>
  <c r="A336" i="8" s="1"/>
  <c r="A337" i="8" s="1"/>
  <c r="A338" i="8" s="1"/>
  <c r="A339" i="8" s="1"/>
  <c r="A340" i="8" s="1"/>
  <c r="A341" i="8" s="1"/>
  <c r="A342" i="8" s="1"/>
  <c r="A343" i="8" s="1"/>
  <c r="A344" i="8" s="1"/>
  <c r="A345" i="8" s="1"/>
  <c r="A346" i="8" s="1"/>
  <c r="A347" i="8" s="1"/>
  <c r="A348" i="8" s="1"/>
  <c r="A349" i="8" s="1"/>
  <c r="A350" i="8" s="1"/>
  <c r="A351" i="8" s="1"/>
  <c r="A352" i="8" s="1"/>
  <c r="A353" i="8" s="1"/>
  <c r="A354" i="8" s="1"/>
  <c r="M4" i="8"/>
  <c r="L4" i="8"/>
  <c r="Q4" i="8" s="1"/>
  <c r="Q5" i="8" s="1"/>
  <c r="Q359" i="8" l="1"/>
  <c r="L359" i="8"/>
  <c r="M359" i="8"/>
  <c r="Q355" i="8"/>
  <c r="L355" i="8"/>
  <c r="V58" i="9"/>
  <c r="E124" i="6" l="1"/>
  <c r="E123" i="6"/>
  <c r="E122" i="6"/>
  <c r="E121" i="6"/>
  <c r="E120" i="6"/>
  <c r="E119" i="6"/>
  <c r="E118" i="6"/>
  <c r="E117" i="6"/>
  <c r="E116" i="6"/>
  <c r="B125" i="6"/>
  <c r="Q356" i="5"/>
  <c r="P356" i="5"/>
  <c r="O356" i="5"/>
  <c r="N356" i="5"/>
  <c r="K356" i="5"/>
  <c r="J356" i="5"/>
  <c r="I356" i="5"/>
  <c r="H356" i="5"/>
  <c r="G356" i="5"/>
  <c r="F356" i="5"/>
  <c r="M4" i="5"/>
  <c r="S4" i="5"/>
  <c r="T58" i="6"/>
  <c r="T57" i="6"/>
  <c r="T56" i="6"/>
  <c r="T55" i="6"/>
  <c r="T54" i="6"/>
  <c r="T53" i="6"/>
  <c r="T52" i="6"/>
  <c r="T51" i="6"/>
  <c r="T50" i="6"/>
  <c r="C125" i="6" l="1"/>
  <c r="E125" i="6" s="1"/>
  <c r="M39" i="5" l="1"/>
  <c r="M13" i="4"/>
  <c r="D43" i="6" l="1"/>
  <c r="C43" i="6"/>
  <c r="C27" i="6"/>
  <c r="C25" i="6"/>
  <c r="N15" i="6"/>
  <c r="C24" i="6"/>
  <c r="C22" i="6"/>
  <c r="C21" i="6"/>
  <c r="C15" i="6"/>
  <c r="B15" i="6"/>
  <c r="H10" i="6"/>
  <c r="L50" i="6" l="1"/>
  <c r="K50" i="6"/>
  <c r="D50" i="6"/>
  <c r="M50" i="6" l="1"/>
  <c r="V50" i="6" s="1"/>
  <c r="K51" i="6"/>
  <c r="S59" i="6" l="1"/>
  <c r="U58" i="6"/>
  <c r="U57" i="6"/>
  <c r="U56" i="6"/>
  <c r="U55" i="6"/>
  <c r="U54" i="6"/>
  <c r="U53" i="6"/>
  <c r="U52" i="6"/>
  <c r="U51" i="6"/>
  <c r="U50" i="6"/>
  <c r="H52" i="6"/>
  <c r="G59" i="6" l="1"/>
  <c r="F59" i="6"/>
  <c r="H60" i="6" s="1"/>
  <c r="C59" i="6"/>
  <c r="B59" i="6"/>
  <c r="H58" i="6"/>
  <c r="H51" i="6"/>
  <c r="H53" i="6"/>
  <c r="H54" i="6"/>
  <c r="H55" i="6"/>
  <c r="H56" i="6"/>
  <c r="H57" i="6"/>
  <c r="H50" i="6"/>
  <c r="D51" i="6"/>
  <c r="D53" i="6"/>
  <c r="D54" i="6"/>
  <c r="D55" i="6"/>
  <c r="D56" i="6"/>
  <c r="D57" i="6"/>
  <c r="D58" i="6"/>
  <c r="L51" i="6"/>
  <c r="L52" i="6"/>
  <c r="L53" i="6"/>
  <c r="L54" i="6"/>
  <c r="L55" i="6"/>
  <c r="L56" i="6"/>
  <c r="L57" i="6"/>
  <c r="L58" i="6"/>
  <c r="M58" i="6" s="1"/>
  <c r="V58" i="6" s="1"/>
  <c r="K52" i="6"/>
  <c r="K53" i="6"/>
  <c r="K54" i="6"/>
  <c r="K55" i="6"/>
  <c r="K56" i="6"/>
  <c r="M56" i="6" s="1"/>
  <c r="V56" i="6" s="1"/>
  <c r="K57" i="6"/>
  <c r="K58" i="6"/>
  <c r="J59" i="6"/>
  <c r="T59" i="6" s="1"/>
  <c r="U59" i="6" s="1"/>
  <c r="I59" i="6"/>
  <c r="O32" i="6" s="1"/>
  <c r="E59" i="6"/>
  <c r="O31" i="6" s="1"/>
  <c r="C29" i="6"/>
  <c r="B29" i="6"/>
  <c r="D28" i="6"/>
  <c r="D27" i="6"/>
  <c r="D26" i="6"/>
  <c r="D25" i="6"/>
  <c r="D24" i="6"/>
  <c r="D23" i="6"/>
  <c r="D22" i="6"/>
  <c r="D21" i="6"/>
  <c r="D20" i="6"/>
  <c r="M15" i="6"/>
  <c r="K15" i="6"/>
  <c r="J15" i="6"/>
  <c r="I15" i="6"/>
  <c r="G15" i="6"/>
  <c r="F15" i="6"/>
  <c r="E15" i="6"/>
  <c r="P14" i="6"/>
  <c r="Q14" i="6" s="1"/>
  <c r="O14" i="6"/>
  <c r="L14" i="6"/>
  <c r="H14" i="6"/>
  <c r="D14" i="6"/>
  <c r="P13" i="6"/>
  <c r="O13" i="6"/>
  <c r="L13" i="6"/>
  <c r="D13" i="6"/>
  <c r="P12" i="6"/>
  <c r="O12" i="6"/>
  <c r="L12" i="6"/>
  <c r="H12" i="6"/>
  <c r="D12" i="6"/>
  <c r="P11" i="6"/>
  <c r="O11" i="6"/>
  <c r="L11" i="6"/>
  <c r="H11" i="6"/>
  <c r="D11" i="6"/>
  <c r="P10" i="6"/>
  <c r="O10" i="6"/>
  <c r="L10" i="6"/>
  <c r="D10" i="6"/>
  <c r="P9" i="6"/>
  <c r="O9" i="6"/>
  <c r="L9" i="6"/>
  <c r="H9" i="6"/>
  <c r="D9" i="6"/>
  <c r="P8" i="6"/>
  <c r="O8" i="6"/>
  <c r="L8" i="6"/>
  <c r="H8" i="6"/>
  <c r="D8" i="6"/>
  <c r="P7" i="6"/>
  <c r="O7" i="6"/>
  <c r="L7" i="6"/>
  <c r="H7" i="6"/>
  <c r="D7" i="6"/>
  <c r="P6" i="6"/>
  <c r="O6" i="6"/>
  <c r="L6" i="6"/>
  <c r="L15" i="6" s="1"/>
  <c r="H6" i="6"/>
  <c r="D6" i="6"/>
  <c r="N22" i="6" l="1"/>
  <c r="N30" i="6"/>
  <c r="O21" i="6"/>
  <c r="O29" i="6"/>
  <c r="O15" i="6"/>
  <c r="O16" i="6"/>
  <c r="N34" i="6"/>
  <c r="D29" i="6"/>
  <c r="O24" i="6"/>
  <c r="H59" i="6"/>
  <c r="N32" i="6" s="1"/>
  <c r="H15" i="6"/>
  <c r="D124" i="6"/>
  <c r="E28" i="6"/>
  <c r="O28" i="6"/>
  <c r="O20" i="6"/>
  <c r="P16" i="6"/>
  <c r="O30" i="6"/>
  <c r="O22" i="6"/>
  <c r="M57" i="6"/>
  <c r="V57" i="6" s="1"/>
  <c r="M53" i="6"/>
  <c r="V53" i="6" s="1"/>
  <c r="D60" i="6"/>
  <c r="M54" i="6"/>
  <c r="V54" i="6" s="1"/>
  <c r="Q10" i="6"/>
  <c r="E24" i="6" s="1"/>
  <c r="D120" i="6" s="1"/>
  <c r="Q7" i="6"/>
  <c r="E21" i="6" s="1"/>
  <c r="D117" i="6" s="1"/>
  <c r="M52" i="6"/>
  <c r="V52" i="6" s="1"/>
  <c r="D59" i="6"/>
  <c r="N31" i="6" s="1"/>
  <c r="M51" i="6"/>
  <c r="V51" i="6" s="1"/>
  <c r="M55" i="6"/>
  <c r="V55" i="6" s="1"/>
  <c r="Q8" i="6"/>
  <c r="E22" i="6" s="1"/>
  <c r="D118" i="6" s="1"/>
  <c r="Q13" i="6"/>
  <c r="E27" i="6" s="1"/>
  <c r="Q9" i="6"/>
  <c r="E23" i="6" s="1"/>
  <c r="K59" i="6"/>
  <c r="N59" i="6" s="1"/>
  <c r="L59" i="6"/>
  <c r="D15" i="6"/>
  <c r="P15" i="6"/>
  <c r="Q12" i="6"/>
  <c r="E26" i="6" s="1"/>
  <c r="D122" i="6" s="1"/>
  <c r="Q11" i="6"/>
  <c r="E25" i="6" s="1"/>
  <c r="Q6" i="6"/>
  <c r="E20" i="6" s="1"/>
  <c r="S5" i="5"/>
  <c r="S6" i="5"/>
  <c r="S7" i="5"/>
  <c r="S8" i="5"/>
  <c r="S9" i="5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2" i="5"/>
  <c r="S33" i="5"/>
  <c r="S34" i="5"/>
  <c r="S35" i="5"/>
  <c r="S36" i="5"/>
  <c r="S37" i="5"/>
  <c r="S38" i="5"/>
  <c r="S39" i="5"/>
  <c r="S40" i="5"/>
  <c r="S41" i="5"/>
  <c r="S42" i="5"/>
  <c r="S43" i="5"/>
  <c r="S44" i="5"/>
  <c r="S45" i="5"/>
  <c r="S46" i="5"/>
  <c r="S47" i="5"/>
  <c r="S48" i="5"/>
  <c r="S49" i="5"/>
  <c r="S50" i="5"/>
  <c r="S51" i="5"/>
  <c r="S52" i="5"/>
  <c r="S53" i="5"/>
  <c r="S54" i="5"/>
  <c r="S55" i="5"/>
  <c r="S56" i="5"/>
  <c r="S57" i="5"/>
  <c r="S58" i="5"/>
  <c r="S59" i="5"/>
  <c r="S60" i="5"/>
  <c r="S61" i="5"/>
  <c r="S62" i="5"/>
  <c r="S63" i="5"/>
  <c r="S64" i="5"/>
  <c r="S65" i="5"/>
  <c r="S66" i="5"/>
  <c r="S67" i="5"/>
  <c r="S68" i="5"/>
  <c r="S69" i="5"/>
  <c r="S70" i="5"/>
  <c r="S71" i="5"/>
  <c r="S72" i="5"/>
  <c r="S73" i="5"/>
  <c r="S74" i="5"/>
  <c r="S75" i="5"/>
  <c r="S76" i="5"/>
  <c r="S77" i="5"/>
  <c r="S78" i="5"/>
  <c r="S79" i="5"/>
  <c r="S80" i="5"/>
  <c r="S81" i="5"/>
  <c r="S82" i="5"/>
  <c r="S83" i="5"/>
  <c r="S84" i="5"/>
  <c r="S85" i="5"/>
  <c r="S86" i="5"/>
  <c r="S87" i="5"/>
  <c r="S88" i="5"/>
  <c r="S89" i="5"/>
  <c r="S90" i="5"/>
  <c r="S91" i="5"/>
  <c r="S92" i="5"/>
  <c r="S93" i="5"/>
  <c r="S94" i="5"/>
  <c r="S95" i="5"/>
  <c r="S96" i="5"/>
  <c r="S97" i="5"/>
  <c r="S98" i="5"/>
  <c r="S99" i="5"/>
  <c r="S100" i="5"/>
  <c r="S101" i="5"/>
  <c r="S102" i="5"/>
  <c r="S103" i="5"/>
  <c r="S104" i="5"/>
  <c r="S105" i="5"/>
  <c r="S106" i="5"/>
  <c r="S107" i="5"/>
  <c r="S108" i="5"/>
  <c r="S109" i="5"/>
  <c r="S110" i="5"/>
  <c r="S111" i="5"/>
  <c r="S112" i="5"/>
  <c r="S113" i="5"/>
  <c r="S114" i="5"/>
  <c r="S115" i="5"/>
  <c r="S116" i="5"/>
  <c r="S117" i="5"/>
  <c r="S118" i="5"/>
  <c r="S119" i="5"/>
  <c r="S120" i="5"/>
  <c r="S121" i="5"/>
  <c r="S122" i="5"/>
  <c r="S123" i="5"/>
  <c r="S124" i="5"/>
  <c r="S125" i="5"/>
  <c r="S126" i="5"/>
  <c r="S127" i="5"/>
  <c r="S128" i="5"/>
  <c r="S129" i="5"/>
  <c r="S130" i="5"/>
  <c r="S131" i="5"/>
  <c r="S132" i="5"/>
  <c r="S133" i="5"/>
  <c r="S134" i="5"/>
  <c r="S135" i="5"/>
  <c r="S136" i="5"/>
  <c r="S137" i="5"/>
  <c r="S138" i="5"/>
  <c r="S139" i="5"/>
  <c r="S140" i="5"/>
  <c r="S141" i="5"/>
  <c r="S142" i="5"/>
  <c r="S143" i="5"/>
  <c r="S144" i="5"/>
  <c r="S145" i="5"/>
  <c r="S146" i="5"/>
  <c r="S147" i="5"/>
  <c r="S148" i="5"/>
  <c r="S149" i="5"/>
  <c r="S150" i="5"/>
  <c r="S151" i="5"/>
  <c r="S152" i="5"/>
  <c r="S153" i="5"/>
  <c r="S154" i="5"/>
  <c r="S155" i="5"/>
  <c r="S156" i="5"/>
  <c r="S157" i="5"/>
  <c r="S158" i="5"/>
  <c r="S159" i="5"/>
  <c r="S160" i="5"/>
  <c r="S161" i="5"/>
  <c r="S162" i="5"/>
  <c r="S163" i="5"/>
  <c r="S164" i="5"/>
  <c r="S165" i="5"/>
  <c r="S166" i="5"/>
  <c r="S167" i="5"/>
  <c r="S168" i="5"/>
  <c r="S169" i="5"/>
  <c r="S170" i="5"/>
  <c r="S171" i="5"/>
  <c r="S172" i="5"/>
  <c r="S173" i="5"/>
  <c r="S174" i="5"/>
  <c r="S175" i="5"/>
  <c r="S176" i="5"/>
  <c r="S177" i="5"/>
  <c r="S178" i="5"/>
  <c r="S179" i="5"/>
  <c r="S180" i="5"/>
  <c r="S181" i="5"/>
  <c r="S182" i="5"/>
  <c r="S183" i="5"/>
  <c r="S184" i="5"/>
  <c r="S185" i="5"/>
  <c r="S186" i="5"/>
  <c r="S187" i="5"/>
  <c r="S188" i="5"/>
  <c r="S189" i="5"/>
  <c r="S190" i="5"/>
  <c r="S191" i="5"/>
  <c r="S192" i="5"/>
  <c r="S193" i="5"/>
  <c r="S194" i="5"/>
  <c r="S195" i="5"/>
  <c r="S196" i="5"/>
  <c r="S197" i="5"/>
  <c r="S198" i="5"/>
  <c r="S199" i="5"/>
  <c r="S200" i="5"/>
  <c r="S201" i="5"/>
  <c r="S202" i="5"/>
  <c r="S203" i="5"/>
  <c r="S204" i="5"/>
  <c r="S205" i="5"/>
  <c r="S206" i="5"/>
  <c r="S207" i="5"/>
  <c r="S208" i="5"/>
  <c r="S209" i="5"/>
  <c r="S210" i="5"/>
  <c r="S211" i="5"/>
  <c r="S212" i="5"/>
  <c r="S213" i="5"/>
  <c r="S214" i="5"/>
  <c r="S215" i="5"/>
  <c r="S216" i="5"/>
  <c r="S217" i="5"/>
  <c r="S218" i="5"/>
  <c r="S219" i="5"/>
  <c r="S220" i="5"/>
  <c r="S221" i="5"/>
  <c r="S222" i="5"/>
  <c r="S223" i="5"/>
  <c r="S224" i="5"/>
  <c r="S225" i="5"/>
  <c r="S226" i="5"/>
  <c r="S227" i="5"/>
  <c r="S228" i="5"/>
  <c r="S229" i="5"/>
  <c r="S230" i="5"/>
  <c r="S231" i="5"/>
  <c r="S232" i="5"/>
  <c r="S233" i="5"/>
  <c r="S234" i="5"/>
  <c r="S235" i="5"/>
  <c r="S236" i="5"/>
  <c r="S237" i="5"/>
  <c r="S238" i="5"/>
  <c r="S239" i="5"/>
  <c r="S240" i="5"/>
  <c r="S241" i="5"/>
  <c r="S242" i="5"/>
  <c r="S243" i="5"/>
  <c r="S244" i="5"/>
  <c r="S245" i="5"/>
  <c r="S246" i="5"/>
  <c r="S247" i="5"/>
  <c r="S248" i="5"/>
  <c r="S249" i="5"/>
  <c r="S250" i="5"/>
  <c r="S251" i="5"/>
  <c r="S252" i="5"/>
  <c r="S253" i="5"/>
  <c r="S254" i="5"/>
  <c r="S255" i="5"/>
  <c r="S256" i="5"/>
  <c r="S257" i="5"/>
  <c r="S258" i="5"/>
  <c r="S259" i="5"/>
  <c r="S260" i="5"/>
  <c r="S261" i="5"/>
  <c r="S262" i="5"/>
  <c r="S263" i="5"/>
  <c r="S264" i="5"/>
  <c r="S265" i="5"/>
  <c r="S266" i="5"/>
  <c r="S267" i="5"/>
  <c r="S268" i="5"/>
  <c r="S269" i="5"/>
  <c r="S270" i="5"/>
  <c r="S271" i="5"/>
  <c r="S272" i="5"/>
  <c r="S273" i="5"/>
  <c r="S274" i="5"/>
  <c r="S275" i="5"/>
  <c r="S276" i="5"/>
  <c r="S277" i="5"/>
  <c r="S278" i="5"/>
  <c r="S279" i="5"/>
  <c r="S280" i="5"/>
  <c r="S281" i="5"/>
  <c r="S282" i="5"/>
  <c r="S283" i="5"/>
  <c r="S284" i="5"/>
  <c r="S285" i="5"/>
  <c r="S286" i="5"/>
  <c r="S287" i="5"/>
  <c r="S288" i="5"/>
  <c r="S289" i="5"/>
  <c r="S290" i="5"/>
  <c r="S291" i="5"/>
  <c r="S292" i="5"/>
  <c r="S293" i="5"/>
  <c r="S294" i="5"/>
  <c r="S295" i="5"/>
  <c r="S296" i="5"/>
  <c r="S297" i="5"/>
  <c r="S298" i="5"/>
  <c r="S299" i="5"/>
  <c r="S300" i="5"/>
  <c r="S301" i="5"/>
  <c r="S302" i="5"/>
  <c r="S303" i="5"/>
  <c r="S304" i="5"/>
  <c r="S305" i="5"/>
  <c r="S306" i="5"/>
  <c r="S307" i="5"/>
  <c r="S308" i="5"/>
  <c r="S309" i="5"/>
  <c r="S310" i="5"/>
  <c r="S311" i="5"/>
  <c r="S312" i="5"/>
  <c r="S313" i="5"/>
  <c r="S314" i="5"/>
  <c r="S315" i="5"/>
  <c r="S316" i="5"/>
  <c r="S317" i="5"/>
  <c r="S318" i="5"/>
  <c r="S319" i="5"/>
  <c r="S320" i="5"/>
  <c r="S321" i="5"/>
  <c r="S322" i="5"/>
  <c r="S323" i="5"/>
  <c r="S324" i="5"/>
  <c r="S325" i="5"/>
  <c r="S326" i="5"/>
  <c r="S327" i="5"/>
  <c r="S328" i="5"/>
  <c r="S329" i="5"/>
  <c r="S330" i="5"/>
  <c r="S331" i="5"/>
  <c r="S332" i="5"/>
  <c r="S333" i="5"/>
  <c r="S334" i="5"/>
  <c r="S335" i="5"/>
  <c r="S336" i="5"/>
  <c r="S337" i="5"/>
  <c r="S338" i="5"/>
  <c r="S339" i="5"/>
  <c r="S340" i="5"/>
  <c r="S341" i="5"/>
  <c r="S342" i="5"/>
  <c r="S343" i="5"/>
  <c r="S344" i="5"/>
  <c r="S345" i="5"/>
  <c r="S346" i="5"/>
  <c r="S347" i="5"/>
  <c r="S348" i="5"/>
  <c r="S349" i="5"/>
  <c r="S350" i="5"/>
  <c r="S351" i="5"/>
  <c r="S352" i="5"/>
  <c r="S353" i="5"/>
  <c r="S354" i="5"/>
  <c r="R5" i="5"/>
  <c r="R6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8" i="5"/>
  <c r="R29" i="5"/>
  <c r="R30" i="5"/>
  <c r="R31" i="5"/>
  <c r="R32" i="5"/>
  <c r="R33" i="5"/>
  <c r="R34" i="5"/>
  <c r="R35" i="5"/>
  <c r="R36" i="5"/>
  <c r="R37" i="5"/>
  <c r="R38" i="5"/>
  <c r="R39" i="5"/>
  <c r="R40" i="5"/>
  <c r="R41" i="5"/>
  <c r="R42" i="5"/>
  <c r="R43" i="5"/>
  <c r="R44" i="5"/>
  <c r="R45" i="5"/>
  <c r="R46" i="5"/>
  <c r="R47" i="5"/>
  <c r="R48" i="5"/>
  <c r="R49" i="5"/>
  <c r="R50" i="5"/>
  <c r="R51" i="5"/>
  <c r="R52" i="5"/>
  <c r="R53" i="5"/>
  <c r="R54" i="5"/>
  <c r="R55" i="5"/>
  <c r="R56" i="5"/>
  <c r="R57" i="5"/>
  <c r="R58" i="5"/>
  <c r="R59" i="5"/>
  <c r="R60" i="5"/>
  <c r="R61" i="5"/>
  <c r="R62" i="5"/>
  <c r="R63" i="5"/>
  <c r="R64" i="5"/>
  <c r="R65" i="5"/>
  <c r="R66" i="5"/>
  <c r="R67" i="5"/>
  <c r="R68" i="5"/>
  <c r="R69" i="5"/>
  <c r="R70" i="5"/>
  <c r="R71" i="5"/>
  <c r="R72" i="5"/>
  <c r="R73" i="5"/>
  <c r="R74" i="5"/>
  <c r="R75" i="5"/>
  <c r="R76" i="5"/>
  <c r="R77" i="5"/>
  <c r="R78" i="5"/>
  <c r="R79" i="5"/>
  <c r="R80" i="5"/>
  <c r="R81" i="5"/>
  <c r="R82" i="5"/>
  <c r="R83" i="5"/>
  <c r="R84" i="5"/>
  <c r="R85" i="5"/>
  <c r="R86" i="5"/>
  <c r="R87" i="5"/>
  <c r="R88" i="5"/>
  <c r="R89" i="5"/>
  <c r="R90" i="5"/>
  <c r="R91" i="5"/>
  <c r="R92" i="5"/>
  <c r="R93" i="5"/>
  <c r="R94" i="5"/>
  <c r="R95" i="5"/>
  <c r="R96" i="5"/>
  <c r="R97" i="5"/>
  <c r="R98" i="5"/>
  <c r="R99" i="5"/>
  <c r="R100" i="5"/>
  <c r="R101" i="5"/>
  <c r="R102" i="5"/>
  <c r="R103" i="5"/>
  <c r="R104" i="5"/>
  <c r="R105" i="5"/>
  <c r="R106" i="5"/>
  <c r="R107" i="5"/>
  <c r="R108" i="5"/>
  <c r="R109" i="5"/>
  <c r="R110" i="5"/>
  <c r="R111" i="5"/>
  <c r="R112" i="5"/>
  <c r="R113" i="5"/>
  <c r="R114" i="5"/>
  <c r="R115" i="5"/>
  <c r="R116" i="5"/>
  <c r="R117" i="5"/>
  <c r="R118" i="5"/>
  <c r="R119" i="5"/>
  <c r="R120" i="5"/>
  <c r="R121" i="5"/>
  <c r="R122" i="5"/>
  <c r="R123" i="5"/>
  <c r="R124" i="5"/>
  <c r="R125" i="5"/>
  <c r="R126" i="5"/>
  <c r="R127" i="5"/>
  <c r="R129" i="5"/>
  <c r="R130" i="5"/>
  <c r="R131" i="5"/>
  <c r="R132" i="5"/>
  <c r="R133" i="5"/>
  <c r="R134" i="5"/>
  <c r="R135" i="5"/>
  <c r="R136" i="5"/>
  <c r="R137" i="5"/>
  <c r="R138" i="5"/>
  <c r="R139" i="5"/>
  <c r="R140" i="5"/>
  <c r="R141" i="5"/>
  <c r="R142" i="5"/>
  <c r="R143" i="5"/>
  <c r="R144" i="5"/>
  <c r="R145" i="5"/>
  <c r="R146" i="5"/>
  <c r="R147" i="5"/>
  <c r="R148" i="5"/>
  <c r="R149" i="5"/>
  <c r="R150" i="5"/>
  <c r="R151" i="5"/>
  <c r="R152" i="5"/>
  <c r="R153" i="5"/>
  <c r="R154" i="5"/>
  <c r="R155" i="5"/>
  <c r="R156" i="5"/>
  <c r="R157" i="5"/>
  <c r="R158" i="5"/>
  <c r="R159" i="5"/>
  <c r="R160" i="5"/>
  <c r="R161" i="5"/>
  <c r="R162" i="5"/>
  <c r="R163" i="5"/>
  <c r="R164" i="5"/>
  <c r="R165" i="5"/>
  <c r="R166" i="5"/>
  <c r="R167" i="5"/>
  <c r="R168" i="5"/>
  <c r="R169" i="5"/>
  <c r="R170" i="5"/>
  <c r="R171" i="5"/>
  <c r="R172" i="5"/>
  <c r="R173" i="5"/>
  <c r="R174" i="5"/>
  <c r="R175" i="5"/>
  <c r="R176" i="5"/>
  <c r="R177" i="5"/>
  <c r="R178" i="5"/>
  <c r="R179" i="5"/>
  <c r="R180" i="5"/>
  <c r="R181" i="5"/>
  <c r="R182" i="5"/>
  <c r="R183" i="5"/>
  <c r="R184" i="5"/>
  <c r="R185" i="5"/>
  <c r="R186" i="5"/>
  <c r="R187" i="5"/>
  <c r="R188" i="5"/>
  <c r="R189" i="5"/>
  <c r="R190" i="5"/>
  <c r="R191" i="5"/>
  <c r="R192" i="5"/>
  <c r="R193" i="5"/>
  <c r="R194" i="5"/>
  <c r="R195" i="5"/>
  <c r="R196" i="5"/>
  <c r="R197" i="5"/>
  <c r="R198" i="5"/>
  <c r="R199" i="5"/>
  <c r="R200" i="5"/>
  <c r="R201" i="5"/>
  <c r="R202" i="5"/>
  <c r="R203" i="5"/>
  <c r="R204" i="5"/>
  <c r="R205" i="5"/>
  <c r="R206" i="5"/>
  <c r="R207" i="5"/>
  <c r="R208" i="5"/>
  <c r="R209" i="5"/>
  <c r="R210" i="5"/>
  <c r="R211" i="5"/>
  <c r="R212" i="5"/>
  <c r="R213" i="5"/>
  <c r="R214" i="5"/>
  <c r="R215" i="5"/>
  <c r="R216" i="5"/>
  <c r="R217" i="5"/>
  <c r="R218" i="5"/>
  <c r="R219" i="5"/>
  <c r="R220" i="5"/>
  <c r="R221" i="5"/>
  <c r="R222" i="5"/>
  <c r="R223" i="5"/>
  <c r="R224" i="5"/>
  <c r="R225" i="5"/>
  <c r="R226" i="5"/>
  <c r="R227" i="5"/>
  <c r="R228" i="5"/>
  <c r="R229" i="5"/>
  <c r="R230" i="5"/>
  <c r="R231" i="5"/>
  <c r="R232" i="5"/>
  <c r="R233" i="5"/>
  <c r="R234" i="5"/>
  <c r="R235" i="5"/>
  <c r="R236" i="5"/>
  <c r="R237" i="5"/>
  <c r="R238" i="5"/>
  <c r="R239" i="5"/>
  <c r="R240" i="5"/>
  <c r="R241" i="5"/>
  <c r="R242" i="5"/>
  <c r="R243" i="5"/>
  <c r="R244" i="5"/>
  <c r="R245" i="5"/>
  <c r="R246" i="5"/>
  <c r="R247" i="5"/>
  <c r="R248" i="5"/>
  <c r="R249" i="5"/>
  <c r="R250" i="5"/>
  <c r="R251" i="5"/>
  <c r="R252" i="5"/>
  <c r="R253" i="5"/>
  <c r="R254" i="5"/>
  <c r="R255" i="5"/>
  <c r="R256" i="5"/>
  <c r="R257" i="5"/>
  <c r="R258" i="5"/>
  <c r="R259" i="5"/>
  <c r="R260" i="5"/>
  <c r="R261" i="5"/>
  <c r="R262" i="5"/>
  <c r="R263" i="5"/>
  <c r="R264" i="5"/>
  <c r="R265" i="5"/>
  <c r="R266" i="5"/>
  <c r="R267" i="5"/>
  <c r="R268" i="5"/>
  <c r="R269" i="5"/>
  <c r="R270" i="5"/>
  <c r="R271" i="5"/>
  <c r="R272" i="5"/>
  <c r="R273" i="5"/>
  <c r="R274" i="5"/>
  <c r="R275" i="5"/>
  <c r="R276" i="5"/>
  <c r="R277" i="5"/>
  <c r="R278" i="5"/>
  <c r="R279" i="5"/>
  <c r="R280" i="5"/>
  <c r="R281" i="5"/>
  <c r="R282" i="5"/>
  <c r="R283" i="5"/>
  <c r="R284" i="5"/>
  <c r="R285" i="5"/>
  <c r="R286" i="5"/>
  <c r="R287" i="5"/>
  <c r="R288" i="5"/>
  <c r="R289" i="5"/>
  <c r="R290" i="5"/>
  <c r="R291" i="5"/>
  <c r="R292" i="5"/>
  <c r="R293" i="5"/>
  <c r="R294" i="5"/>
  <c r="R295" i="5"/>
  <c r="R296" i="5"/>
  <c r="R297" i="5"/>
  <c r="R298" i="5"/>
  <c r="R299" i="5"/>
  <c r="R300" i="5"/>
  <c r="R301" i="5"/>
  <c r="R302" i="5"/>
  <c r="R303" i="5"/>
  <c r="R304" i="5"/>
  <c r="R305" i="5"/>
  <c r="R306" i="5"/>
  <c r="R307" i="5"/>
  <c r="R308" i="5"/>
  <c r="R309" i="5"/>
  <c r="R310" i="5"/>
  <c r="R311" i="5"/>
  <c r="R312" i="5"/>
  <c r="R313" i="5"/>
  <c r="R314" i="5"/>
  <c r="R315" i="5"/>
  <c r="R316" i="5"/>
  <c r="R317" i="5"/>
  <c r="R318" i="5"/>
  <c r="R319" i="5"/>
  <c r="R320" i="5"/>
  <c r="R321" i="5"/>
  <c r="R322" i="5"/>
  <c r="R323" i="5"/>
  <c r="R324" i="5"/>
  <c r="R325" i="5"/>
  <c r="R326" i="5"/>
  <c r="R327" i="5"/>
  <c r="R328" i="5"/>
  <c r="R329" i="5"/>
  <c r="R330" i="5"/>
  <c r="R331" i="5"/>
  <c r="R332" i="5"/>
  <c r="R333" i="5"/>
  <c r="R334" i="5"/>
  <c r="R335" i="5"/>
  <c r="R336" i="5"/>
  <c r="R337" i="5"/>
  <c r="R338" i="5"/>
  <c r="R339" i="5"/>
  <c r="R340" i="5"/>
  <c r="R341" i="5"/>
  <c r="R342" i="5"/>
  <c r="R343" i="5"/>
  <c r="R344" i="5"/>
  <c r="R345" i="5"/>
  <c r="R346" i="5"/>
  <c r="R347" i="5"/>
  <c r="R348" i="5"/>
  <c r="R349" i="5"/>
  <c r="R350" i="5"/>
  <c r="R351" i="5"/>
  <c r="R352" i="5"/>
  <c r="R353" i="5"/>
  <c r="R354" i="5"/>
  <c r="L4" i="5"/>
  <c r="R4" i="5"/>
  <c r="L5" i="5"/>
  <c r="M354" i="5"/>
  <c r="L354" i="5"/>
  <c r="M353" i="5"/>
  <c r="L353" i="5"/>
  <c r="M352" i="5"/>
  <c r="L352" i="5"/>
  <c r="M351" i="5"/>
  <c r="L351" i="5"/>
  <c r="M350" i="5"/>
  <c r="L350" i="5"/>
  <c r="M349" i="5"/>
  <c r="L349" i="5"/>
  <c r="M348" i="5"/>
  <c r="L348" i="5"/>
  <c r="M347" i="5"/>
  <c r="L347" i="5"/>
  <c r="M346" i="5"/>
  <c r="L346" i="5"/>
  <c r="M345" i="5"/>
  <c r="L345" i="5"/>
  <c r="M344" i="5"/>
  <c r="L344" i="5"/>
  <c r="M343" i="5"/>
  <c r="L343" i="5"/>
  <c r="M342" i="5"/>
  <c r="L342" i="5"/>
  <c r="M341" i="5"/>
  <c r="L341" i="5"/>
  <c r="M340" i="5"/>
  <c r="L340" i="5"/>
  <c r="M339" i="5"/>
  <c r="L339" i="5"/>
  <c r="M338" i="5"/>
  <c r="L338" i="5"/>
  <c r="M337" i="5"/>
  <c r="L337" i="5"/>
  <c r="M336" i="5"/>
  <c r="L336" i="5"/>
  <c r="M335" i="5"/>
  <c r="L335" i="5"/>
  <c r="M334" i="5"/>
  <c r="L334" i="5"/>
  <c r="M333" i="5"/>
  <c r="L333" i="5"/>
  <c r="M332" i="5"/>
  <c r="L332" i="5"/>
  <c r="M331" i="5"/>
  <c r="L331" i="5"/>
  <c r="M330" i="5"/>
  <c r="L330" i="5"/>
  <c r="M329" i="5"/>
  <c r="L329" i="5"/>
  <c r="M328" i="5"/>
  <c r="L328" i="5"/>
  <c r="M327" i="5"/>
  <c r="L327" i="5"/>
  <c r="M326" i="5"/>
  <c r="L326" i="5"/>
  <c r="M325" i="5"/>
  <c r="L325" i="5"/>
  <c r="M324" i="5"/>
  <c r="L324" i="5"/>
  <c r="M323" i="5"/>
  <c r="L323" i="5"/>
  <c r="M322" i="5"/>
  <c r="L322" i="5"/>
  <c r="M321" i="5"/>
  <c r="L321" i="5"/>
  <c r="M320" i="5"/>
  <c r="L320" i="5"/>
  <c r="M319" i="5"/>
  <c r="L319" i="5"/>
  <c r="M318" i="5"/>
  <c r="L318" i="5"/>
  <c r="M317" i="5"/>
  <c r="L317" i="5"/>
  <c r="M316" i="5"/>
  <c r="L316" i="5"/>
  <c r="M315" i="5"/>
  <c r="L315" i="5"/>
  <c r="M314" i="5"/>
  <c r="L314" i="5"/>
  <c r="M313" i="5"/>
  <c r="L313" i="5"/>
  <c r="M312" i="5"/>
  <c r="L312" i="5"/>
  <c r="M311" i="5"/>
  <c r="L311" i="5"/>
  <c r="M310" i="5"/>
  <c r="L310" i="5"/>
  <c r="M309" i="5"/>
  <c r="L309" i="5"/>
  <c r="M308" i="5"/>
  <c r="L308" i="5"/>
  <c r="M307" i="5"/>
  <c r="L307" i="5"/>
  <c r="M306" i="5"/>
  <c r="L306" i="5"/>
  <c r="M305" i="5"/>
  <c r="L305" i="5"/>
  <c r="M304" i="5"/>
  <c r="L304" i="5"/>
  <c r="M303" i="5"/>
  <c r="L303" i="5"/>
  <c r="M302" i="5"/>
  <c r="L302" i="5"/>
  <c r="M301" i="5"/>
  <c r="L301" i="5"/>
  <c r="M300" i="5"/>
  <c r="L300" i="5"/>
  <c r="M299" i="5"/>
  <c r="L299" i="5"/>
  <c r="M298" i="5"/>
  <c r="L298" i="5"/>
  <c r="M297" i="5"/>
  <c r="L297" i="5"/>
  <c r="M296" i="5"/>
  <c r="L296" i="5"/>
  <c r="M295" i="5"/>
  <c r="L295" i="5"/>
  <c r="M294" i="5"/>
  <c r="L294" i="5"/>
  <c r="M293" i="5"/>
  <c r="L293" i="5"/>
  <c r="M292" i="5"/>
  <c r="L292" i="5"/>
  <c r="M291" i="5"/>
  <c r="L291" i="5"/>
  <c r="M290" i="5"/>
  <c r="L290" i="5"/>
  <c r="M289" i="5"/>
  <c r="L289" i="5"/>
  <c r="M288" i="5"/>
  <c r="L288" i="5"/>
  <c r="M287" i="5"/>
  <c r="L287" i="5"/>
  <c r="M286" i="5"/>
  <c r="L286" i="5"/>
  <c r="M285" i="5"/>
  <c r="L285" i="5"/>
  <c r="M284" i="5"/>
  <c r="L284" i="5"/>
  <c r="M283" i="5"/>
  <c r="L283" i="5"/>
  <c r="M282" i="5"/>
  <c r="L282" i="5"/>
  <c r="M281" i="5"/>
  <c r="L281" i="5"/>
  <c r="M280" i="5"/>
  <c r="L280" i="5"/>
  <c r="M279" i="5"/>
  <c r="L279" i="5"/>
  <c r="M278" i="5"/>
  <c r="L278" i="5"/>
  <c r="M277" i="5"/>
  <c r="L277" i="5"/>
  <c r="M276" i="5"/>
  <c r="L276" i="5"/>
  <c r="M275" i="5"/>
  <c r="L275" i="5"/>
  <c r="M274" i="5"/>
  <c r="L274" i="5"/>
  <c r="M273" i="5"/>
  <c r="L273" i="5"/>
  <c r="M272" i="5"/>
  <c r="L272" i="5"/>
  <c r="M271" i="5"/>
  <c r="L271" i="5"/>
  <c r="M270" i="5"/>
  <c r="L270" i="5"/>
  <c r="M269" i="5"/>
  <c r="L269" i="5"/>
  <c r="M268" i="5"/>
  <c r="L268" i="5"/>
  <c r="M267" i="5"/>
  <c r="L267" i="5"/>
  <c r="M266" i="5"/>
  <c r="L266" i="5"/>
  <c r="M265" i="5"/>
  <c r="L265" i="5"/>
  <c r="M264" i="5"/>
  <c r="L264" i="5"/>
  <c r="M263" i="5"/>
  <c r="L263" i="5"/>
  <c r="M262" i="5"/>
  <c r="L262" i="5"/>
  <c r="M261" i="5"/>
  <c r="L261" i="5"/>
  <c r="M260" i="5"/>
  <c r="L260" i="5"/>
  <c r="M259" i="5"/>
  <c r="L259" i="5"/>
  <c r="M258" i="5"/>
  <c r="L258" i="5"/>
  <c r="M257" i="5"/>
  <c r="L257" i="5"/>
  <c r="M256" i="5"/>
  <c r="L256" i="5"/>
  <c r="M255" i="5"/>
  <c r="L255" i="5"/>
  <c r="M254" i="5"/>
  <c r="L254" i="5"/>
  <c r="M253" i="5"/>
  <c r="L253" i="5"/>
  <c r="M252" i="5"/>
  <c r="L252" i="5"/>
  <c r="M251" i="5"/>
  <c r="L251" i="5"/>
  <c r="M250" i="5"/>
  <c r="L250" i="5"/>
  <c r="M249" i="5"/>
  <c r="L249" i="5"/>
  <c r="M248" i="5"/>
  <c r="L248" i="5"/>
  <c r="M247" i="5"/>
  <c r="L247" i="5"/>
  <c r="M246" i="5"/>
  <c r="L246" i="5"/>
  <c r="M245" i="5"/>
  <c r="L245" i="5"/>
  <c r="M244" i="5"/>
  <c r="L244" i="5"/>
  <c r="M243" i="5"/>
  <c r="L243" i="5"/>
  <c r="M242" i="5"/>
  <c r="L242" i="5"/>
  <c r="M241" i="5"/>
  <c r="L241" i="5"/>
  <c r="M240" i="5"/>
  <c r="L240" i="5"/>
  <c r="M239" i="5"/>
  <c r="L239" i="5"/>
  <c r="M238" i="5"/>
  <c r="L238" i="5"/>
  <c r="M237" i="5"/>
  <c r="L237" i="5"/>
  <c r="M236" i="5"/>
  <c r="L236" i="5"/>
  <c r="M235" i="5"/>
  <c r="L235" i="5"/>
  <c r="M234" i="5"/>
  <c r="L234" i="5"/>
  <c r="M233" i="5"/>
  <c r="L233" i="5"/>
  <c r="M232" i="5"/>
  <c r="L232" i="5"/>
  <c r="M231" i="5"/>
  <c r="L231" i="5"/>
  <c r="M230" i="5"/>
  <c r="L230" i="5"/>
  <c r="M229" i="5"/>
  <c r="L229" i="5"/>
  <c r="M228" i="5"/>
  <c r="L228" i="5"/>
  <c r="M227" i="5"/>
  <c r="L227" i="5"/>
  <c r="M226" i="5"/>
  <c r="L226" i="5"/>
  <c r="M225" i="5"/>
  <c r="L225" i="5"/>
  <c r="M224" i="5"/>
  <c r="L224" i="5"/>
  <c r="M223" i="5"/>
  <c r="L223" i="5"/>
  <c r="M222" i="5"/>
  <c r="L222" i="5"/>
  <c r="M221" i="5"/>
  <c r="L221" i="5"/>
  <c r="M220" i="5"/>
  <c r="L220" i="5"/>
  <c r="M219" i="5"/>
  <c r="L219" i="5"/>
  <c r="M218" i="5"/>
  <c r="L218" i="5"/>
  <c r="M217" i="5"/>
  <c r="L217" i="5"/>
  <c r="M216" i="5"/>
  <c r="L216" i="5"/>
  <c r="M215" i="5"/>
  <c r="L215" i="5"/>
  <c r="M214" i="5"/>
  <c r="L214" i="5"/>
  <c r="M213" i="5"/>
  <c r="L213" i="5"/>
  <c r="M212" i="5"/>
  <c r="L212" i="5"/>
  <c r="M211" i="5"/>
  <c r="L211" i="5"/>
  <c r="M210" i="5"/>
  <c r="L210" i="5"/>
  <c r="M209" i="5"/>
  <c r="L209" i="5"/>
  <c r="M208" i="5"/>
  <c r="L208" i="5"/>
  <c r="M207" i="5"/>
  <c r="L207" i="5"/>
  <c r="M206" i="5"/>
  <c r="L206" i="5"/>
  <c r="M205" i="5"/>
  <c r="L205" i="5"/>
  <c r="M204" i="5"/>
  <c r="L204" i="5"/>
  <c r="M203" i="5"/>
  <c r="L203" i="5"/>
  <c r="M202" i="5"/>
  <c r="L202" i="5"/>
  <c r="M201" i="5"/>
  <c r="L201" i="5"/>
  <c r="M200" i="5"/>
  <c r="L200" i="5"/>
  <c r="M199" i="5"/>
  <c r="L199" i="5"/>
  <c r="M198" i="5"/>
  <c r="L198" i="5"/>
  <c r="M197" i="5"/>
  <c r="L197" i="5"/>
  <c r="M196" i="5"/>
  <c r="L196" i="5"/>
  <c r="M195" i="5"/>
  <c r="L195" i="5"/>
  <c r="M194" i="5"/>
  <c r="L194" i="5"/>
  <c r="M193" i="5"/>
  <c r="L193" i="5"/>
  <c r="M192" i="5"/>
  <c r="L192" i="5"/>
  <c r="M191" i="5"/>
  <c r="L191" i="5"/>
  <c r="M190" i="5"/>
  <c r="L190" i="5"/>
  <c r="M189" i="5"/>
  <c r="L189" i="5"/>
  <c r="M188" i="5"/>
  <c r="L188" i="5"/>
  <c r="M187" i="5"/>
  <c r="L187" i="5"/>
  <c r="M186" i="5"/>
  <c r="L186" i="5"/>
  <c r="M185" i="5"/>
  <c r="L185" i="5"/>
  <c r="M184" i="5"/>
  <c r="L184" i="5"/>
  <c r="M183" i="5"/>
  <c r="L183" i="5"/>
  <c r="M182" i="5"/>
  <c r="L182" i="5"/>
  <c r="M181" i="5"/>
  <c r="L181" i="5"/>
  <c r="M180" i="5"/>
  <c r="L180" i="5"/>
  <c r="M179" i="5"/>
  <c r="L179" i="5"/>
  <c r="M178" i="5"/>
  <c r="L178" i="5"/>
  <c r="M177" i="5"/>
  <c r="L177" i="5"/>
  <c r="M176" i="5"/>
  <c r="L176" i="5"/>
  <c r="M175" i="5"/>
  <c r="L175" i="5"/>
  <c r="M174" i="5"/>
  <c r="L174" i="5"/>
  <c r="M173" i="5"/>
  <c r="L173" i="5"/>
  <c r="M172" i="5"/>
  <c r="L172" i="5"/>
  <c r="M171" i="5"/>
  <c r="L171" i="5"/>
  <c r="M170" i="5"/>
  <c r="L170" i="5"/>
  <c r="M169" i="5"/>
  <c r="L169" i="5"/>
  <c r="M168" i="5"/>
  <c r="L168" i="5"/>
  <c r="M167" i="5"/>
  <c r="L167" i="5"/>
  <c r="M166" i="5"/>
  <c r="L166" i="5"/>
  <c r="M165" i="5"/>
  <c r="L165" i="5"/>
  <c r="M164" i="5"/>
  <c r="L164" i="5"/>
  <c r="M163" i="5"/>
  <c r="L163" i="5"/>
  <c r="M162" i="5"/>
  <c r="L162" i="5"/>
  <c r="M161" i="5"/>
  <c r="L161" i="5"/>
  <c r="M160" i="5"/>
  <c r="L160" i="5"/>
  <c r="M159" i="5"/>
  <c r="L159" i="5"/>
  <c r="M158" i="5"/>
  <c r="L158" i="5"/>
  <c r="M157" i="5"/>
  <c r="L157" i="5"/>
  <c r="M156" i="5"/>
  <c r="L156" i="5"/>
  <c r="M155" i="5"/>
  <c r="L155" i="5"/>
  <c r="M154" i="5"/>
  <c r="L154" i="5"/>
  <c r="M153" i="5"/>
  <c r="L153" i="5"/>
  <c r="M152" i="5"/>
  <c r="L152" i="5"/>
  <c r="M151" i="5"/>
  <c r="L151" i="5"/>
  <c r="M150" i="5"/>
  <c r="L150" i="5"/>
  <c r="M149" i="5"/>
  <c r="L149" i="5"/>
  <c r="M148" i="5"/>
  <c r="L148" i="5"/>
  <c r="M147" i="5"/>
  <c r="L147" i="5"/>
  <c r="M146" i="5"/>
  <c r="L146" i="5"/>
  <c r="M145" i="5"/>
  <c r="L145" i="5"/>
  <c r="M144" i="5"/>
  <c r="L144" i="5"/>
  <c r="M143" i="5"/>
  <c r="L143" i="5"/>
  <c r="M142" i="5"/>
  <c r="L142" i="5"/>
  <c r="M141" i="5"/>
  <c r="L141" i="5"/>
  <c r="M140" i="5"/>
  <c r="L140" i="5"/>
  <c r="M139" i="5"/>
  <c r="L139" i="5"/>
  <c r="M138" i="5"/>
  <c r="L138" i="5"/>
  <c r="M137" i="5"/>
  <c r="L137" i="5"/>
  <c r="M136" i="5"/>
  <c r="L136" i="5"/>
  <c r="M135" i="5"/>
  <c r="L135" i="5"/>
  <c r="M134" i="5"/>
  <c r="L134" i="5"/>
  <c r="M133" i="5"/>
  <c r="L133" i="5"/>
  <c r="M132" i="5"/>
  <c r="L132" i="5"/>
  <c r="M131" i="5"/>
  <c r="L131" i="5"/>
  <c r="M130" i="5"/>
  <c r="L130" i="5"/>
  <c r="M129" i="5"/>
  <c r="L129" i="5"/>
  <c r="M128" i="5"/>
  <c r="L128" i="5"/>
  <c r="T128" i="5" s="1"/>
  <c r="M127" i="5"/>
  <c r="L127" i="5"/>
  <c r="M126" i="5"/>
  <c r="L126" i="5"/>
  <c r="M125" i="5"/>
  <c r="L125" i="5"/>
  <c r="M124" i="5"/>
  <c r="L124" i="5"/>
  <c r="M123" i="5"/>
  <c r="L123" i="5"/>
  <c r="M122" i="5"/>
  <c r="L122" i="5"/>
  <c r="M121" i="5"/>
  <c r="L121" i="5"/>
  <c r="M120" i="5"/>
  <c r="L120" i="5"/>
  <c r="M119" i="5"/>
  <c r="L119" i="5"/>
  <c r="M118" i="5"/>
  <c r="L118" i="5"/>
  <c r="M117" i="5"/>
  <c r="L117" i="5"/>
  <c r="M116" i="5"/>
  <c r="L116" i="5"/>
  <c r="M115" i="5"/>
  <c r="L115" i="5"/>
  <c r="M114" i="5"/>
  <c r="L114" i="5"/>
  <c r="M113" i="5"/>
  <c r="L113" i="5"/>
  <c r="M112" i="5"/>
  <c r="L112" i="5"/>
  <c r="M111" i="5"/>
  <c r="L111" i="5"/>
  <c r="M110" i="5"/>
  <c r="L110" i="5"/>
  <c r="M109" i="5"/>
  <c r="L109" i="5"/>
  <c r="M108" i="5"/>
  <c r="L108" i="5"/>
  <c r="M107" i="5"/>
  <c r="L107" i="5"/>
  <c r="M106" i="5"/>
  <c r="L106" i="5"/>
  <c r="M105" i="5"/>
  <c r="L105" i="5"/>
  <c r="M104" i="5"/>
  <c r="L104" i="5"/>
  <c r="M103" i="5"/>
  <c r="L103" i="5"/>
  <c r="M102" i="5"/>
  <c r="L102" i="5"/>
  <c r="M101" i="5"/>
  <c r="L101" i="5"/>
  <c r="M100" i="5"/>
  <c r="L100" i="5"/>
  <c r="M99" i="5"/>
  <c r="L99" i="5"/>
  <c r="M98" i="5"/>
  <c r="L98" i="5"/>
  <c r="M97" i="5"/>
  <c r="L97" i="5"/>
  <c r="M96" i="5"/>
  <c r="L96" i="5"/>
  <c r="M95" i="5"/>
  <c r="L95" i="5"/>
  <c r="M94" i="5"/>
  <c r="L94" i="5"/>
  <c r="M93" i="5"/>
  <c r="L93" i="5"/>
  <c r="M92" i="5"/>
  <c r="L92" i="5"/>
  <c r="M91" i="5"/>
  <c r="L91" i="5"/>
  <c r="M90" i="5"/>
  <c r="L90" i="5"/>
  <c r="M89" i="5"/>
  <c r="L89" i="5"/>
  <c r="M88" i="5"/>
  <c r="L88" i="5"/>
  <c r="M87" i="5"/>
  <c r="L87" i="5"/>
  <c r="M86" i="5"/>
  <c r="L86" i="5"/>
  <c r="M85" i="5"/>
  <c r="L85" i="5"/>
  <c r="M84" i="5"/>
  <c r="L84" i="5"/>
  <c r="M83" i="5"/>
  <c r="L83" i="5"/>
  <c r="M82" i="5"/>
  <c r="L82" i="5"/>
  <c r="M81" i="5"/>
  <c r="L81" i="5"/>
  <c r="M80" i="5"/>
  <c r="L80" i="5"/>
  <c r="M79" i="5"/>
  <c r="L79" i="5"/>
  <c r="M78" i="5"/>
  <c r="L78" i="5"/>
  <c r="M77" i="5"/>
  <c r="L77" i="5"/>
  <c r="M76" i="5"/>
  <c r="L76" i="5"/>
  <c r="M75" i="5"/>
  <c r="L75" i="5"/>
  <c r="M74" i="5"/>
  <c r="L74" i="5"/>
  <c r="M73" i="5"/>
  <c r="L73" i="5"/>
  <c r="M72" i="5"/>
  <c r="L72" i="5"/>
  <c r="M71" i="5"/>
  <c r="L71" i="5"/>
  <c r="M70" i="5"/>
  <c r="L70" i="5"/>
  <c r="M69" i="5"/>
  <c r="L69" i="5"/>
  <c r="M68" i="5"/>
  <c r="L68" i="5"/>
  <c r="M67" i="5"/>
  <c r="L67" i="5"/>
  <c r="M66" i="5"/>
  <c r="L66" i="5"/>
  <c r="M65" i="5"/>
  <c r="L65" i="5"/>
  <c r="M64" i="5"/>
  <c r="L64" i="5"/>
  <c r="M63" i="5"/>
  <c r="L63" i="5"/>
  <c r="M62" i="5"/>
  <c r="L62" i="5"/>
  <c r="M61" i="5"/>
  <c r="L61" i="5"/>
  <c r="M60" i="5"/>
  <c r="L60" i="5"/>
  <c r="M59" i="5"/>
  <c r="L59" i="5"/>
  <c r="M58" i="5"/>
  <c r="L58" i="5"/>
  <c r="M57" i="5"/>
  <c r="L57" i="5"/>
  <c r="M56" i="5"/>
  <c r="L56" i="5"/>
  <c r="M55" i="5"/>
  <c r="L55" i="5"/>
  <c r="M54" i="5"/>
  <c r="L54" i="5"/>
  <c r="M53" i="5"/>
  <c r="L53" i="5"/>
  <c r="M52" i="5"/>
  <c r="L52" i="5"/>
  <c r="M51" i="5"/>
  <c r="L51" i="5"/>
  <c r="M50" i="5"/>
  <c r="L50" i="5"/>
  <c r="M49" i="5"/>
  <c r="L49" i="5"/>
  <c r="M48" i="5"/>
  <c r="L48" i="5"/>
  <c r="M47" i="5"/>
  <c r="L47" i="5"/>
  <c r="M46" i="5"/>
  <c r="L46" i="5"/>
  <c r="M45" i="5"/>
  <c r="L45" i="5"/>
  <c r="M44" i="5"/>
  <c r="L44" i="5"/>
  <c r="M43" i="5"/>
  <c r="L43" i="5"/>
  <c r="M42" i="5"/>
  <c r="L42" i="5"/>
  <c r="M41" i="5"/>
  <c r="L41" i="5"/>
  <c r="M40" i="5"/>
  <c r="L40" i="5"/>
  <c r="L39" i="5"/>
  <c r="M38" i="5"/>
  <c r="L38" i="5"/>
  <c r="M37" i="5"/>
  <c r="L37" i="5"/>
  <c r="M36" i="5"/>
  <c r="L36" i="5"/>
  <c r="M35" i="5"/>
  <c r="L35" i="5"/>
  <c r="M34" i="5"/>
  <c r="L34" i="5"/>
  <c r="M33" i="5"/>
  <c r="L33" i="5"/>
  <c r="M32" i="5"/>
  <c r="L32" i="5"/>
  <c r="M31" i="5"/>
  <c r="L31" i="5"/>
  <c r="M30" i="5"/>
  <c r="L30" i="5"/>
  <c r="M29" i="5"/>
  <c r="L29" i="5"/>
  <c r="M28" i="5"/>
  <c r="L28" i="5"/>
  <c r="M27" i="5"/>
  <c r="L27" i="5"/>
  <c r="M26" i="5"/>
  <c r="L26" i="5"/>
  <c r="M25" i="5"/>
  <c r="L25" i="5"/>
  <c r="M24" i="5"/>
  <c r="L24" i="5"/>
  <c r="M23" i="5"/>
  <c r="L23" i="5"/>
  <c r="M22" i="5"/>
  <c r="L22" i="5"/>
  <c r="M21" i="5"/>
  <c r="L21" i="5"/>
  <c r="M20" i="5"/>
  <c r="L20" i="5"/>
  <c r="M19" i="5"/>
  <c r="L19" i="5"/>
  <c r="M18" i="5"/>
  <c r="L18" i="5"/>
  <c r="M17" i="5"/>
  <c r="L17" i="5"/>
  <c r="M16" i="5"/>
  <c r="L16" i="5"/>
  <c r="M15" i="5"/>
  <c r="L15" i="5"/>
  <c r="M14" i="5"/>
  <c r="L14" i="5"/>
  <c r="M13" i="5"/>
  <c r="L13" i="5"/>
  <c r="M12" i="5"/>
  <c r="L12" i="5"/>
  <c r="M11" i="5"/>
  <c r="L11" i="5"/>
  <c r="M10" i="5"/>
  <c r="L10" i="5"/>
  <c r="M9" i="5"/>
  <c r="L9" i="5"/>
  <c r="M8" i="5"/>
  <c r="L8" i="5"/>
  <c r="M7" i="5"/>
  <c r="L7" i="5"/>
  <c r="M6" i="5"/>
  <c r="L6" i="5"/>
  <c r="M5" i="5"/>
  <c r="A5" i="5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302" i="5" s="1"/>
  <c r="A303" i="5" s="1"/>
  <c r="A304" i="5" s="1"/>
  <c r="A305" i="5" s="1"/>
  <c r="A306" i="5" s="1"/>
  <c r="A307" i="5" s="1"/>
  <c r="A308" i="5" s="1"/>
  <c r="A309" i="5" s="1"/>
  <c r="A310" i="5" s="1"/>
  <c r="A311" i="5" s="1"/>
  <c r="A312" i="5" s="1"/>
  <c r="A313" i="5" s="1"/>
  <c r="A314" i="5" s="1"/>
  <c r="A315" i="5" s="1"/>
  <c r="A316" i="5" s="1"/>
  <c r="A317" i="5" s="1"/>
  <c r="A318" i="5" s="1"/>
  <c r="A319" i="5" s="1"/>
  <c r="A320" i="5" s="1"/>
  <c r="A321" i="5" s="1"/>
  <c r="A322" i="5" s="1"/>
  <c r="A323" i="5" s="1"/>
  <c r="A324" i="5" s="1"/>
  <c r="A325" i="5" s="1"/>
  <c r="A326" i="5" s="1"/>
  <c r="A327" i="5" s="1"/>
  <c r="A328" i="5" s="1"/>
  <c r="A329" i="5" s="1"/>
  <c r="A330" i="5" s="1"/>
  <c r="A331" i="5" s="1"/>
  <c r="A332" i="5" s="1"/>
  <c r="A333" i="5" s="1"/>
  <c r="A334" i="5" s="1"/>
  <c r="A335" i="5" s="1"/>
  <c r="A336" i="5" s="1"/>
  <c r="A337" i="5" s="1"/>
  <c r="A338" i="5" s="1"/>
  <c r="A339" i="5" s="1"/>
  <c r="A340" i="5" s="1"/>
  <c r="A341" i="5" s="1"/>
  <c r="A342" i="5" s="1"/>
  <c r="A343" i="5" s="1"/>
  <c r="A344" i="5" s="1"/>
  <c r="A345" i="5" s="1"/>
  <c r="A346" i="5" s="1"/>
  <c r="A347" i="5" s="1"/>
  <c r="A348" i="5" s="1"/>
  <c r="A349" i="5" s="1"/>
  <c r="A350" i="5" s="1"/>
  <c r="A351" i="5" s="1"/>
  <c r="A352" i="5" s="1"/>
  <c r="A353" i="5" s="1"/>
  <c r="A354" i="5" s="1"/>
  <c r="N29" i="6" l="1"/>
  <c r="N21" i="6"/>
  <c r="D119" i="6"/>
  <c r="D116" i="6"/>
  <c r="E29" i="6"/>
  <c r="N20" i="6"/>
  <c r="N24" i="6" s="1"/>
  <c r="N28" i="6"/>
  <c r="N33" i="6" s="1"/>
  <c r="D123" i="6"/>
  <c r="D121" i="6"/>
  <c r="O59" i="6"/>
  <c r="P59" i="6" s="1"/>
  <c r="L356" i="5"/>
  <c r="R356" i="5"/>
  <c r="M356" i="5"/>
  <c r="S356" i="5"/>
  <c r="S358" i="5"/>
  <c r="T4" i="5"/>
  <c r="T139" i="5"/>
  <c r="T151" i="5"/>
  <c r="T163" i="5"/>
  <c r="T175" i="5"/>
  <c r="T187" i="5"/>
  <c r="T199" i="5"/>
  <c r="T211" i="5"/>
  <c r="T223" i="5"/>
  <c r="T235" i="5"/>
  <c r="T247" i="5"/>
  <c r="T12" i="5"/>
  <c r="T36" i="5"/>
  <c r="T48" i="5"/>
  <c r="T60" i="5"/>
  <c r="T96" i="5"/>
  <c r="T84" i="5"/>
  <c r="T120" i="5"/>
  <c r="T108" i="5"/>
  <c r="T72" i="5"/>
  <c r="T24" i="5"/>
  <c r="T132" i="5"/>
  <c r="T80" i="5"/>
  <c r="T92" i="5"/>
  <c r="T104" i="5"/>
  <c r="T116" i="5"/>
  <c r="T8" i="5"/>
  <c r="T20" i="5"/>
  <c r="T56" i="5"/>
  <c r="T68" i="5"/>
  <c r="T135" i="5"/>
  <c r="T147" i="5"/>
  <c r="T159" i="5"/>
  <c r="T171" i="5"/>
  <c r="T183" i="5"/>
  <c r="T195" i="5"/>
  <c r="T207" i="5"/>
  <c r="T219" i="5"/>
  <c r="T231" i="5"/>
  <c r="T243" i="5"/>
  <c r="T255" i="5"/>
  <c r="T267" i="5"/>
  <c r="T279" i="5"/>
  <c r="T291" i="5"/>
  <c r="T303" i="5"/>
  <c r="T315" i="5"/>
  <c r="T327" i="5"/>
  <c r="T339" i="5"/>
  <c r="T351" i="5"/>
  <c r="T32" i="5"/>
  <c r="T136" i="5"/>
  <c r="T160" i="5"/>
  <c r="T259" i="5"/>
  <c r="T271" i="5"/>
  <c r="T283" i="5"/>
  <c r="T295" i="5"/>
  <c r="T307" i="5"/>
  <c r="T319" i="5"/>
  <c r="T331" i="5"/>
  <c r="T343" i="5"/>
  <c r="T16" i="5"/>
  <c r="T28" i="5"/>
  <c r="T40" i="5"/>
  <c r="T52" i="5"/>
  <c r="T64" i="5"/>
  <c r="T76" i="5"/>
  <c r="T88" i="5"/>
  <c r="T100" i="5"/>
  <c r="T112" i="5"/>
  <c r="T124" i="5"/>
  <c r="T131" i="5"/>
  <c r="T143" i="5"/>
  <c r="T155" i="5"/>
  <c r="T167" i="5"/>
  <c r="T179" i="5"/>
  <c r="T191" i="5"/>
  <c r="T203" i="5"/>
  <c r="T215" i="5"/>
  <c r="T227" i="5"/>
  <c r="T239" i="5"/>
  <c r="T251" i="5"/>
  <c r="T263" i="5"/>
  <c r="T275" i="5"/>
  <c r="T287" i="5"/>
  <c r="T299" i="5"/>
  <c r="T311" i="5"/>
  <c r="T323" i="5"/>
  <c r="T335" i="5"/>
  <c r="T347" i="5"/>
  <c r="M59" i="6"/>
  <c r="Q15" i="6"/>
  <c r="T7" i="5"/>
  <c r="T11" i="5"/>
  <c r="T15" i="5"/>
  <c r="T19" i="5"/>
  <c r="T23" i="5"/>
  <c r="T27" i="5"/>
  <c r="T31" i="5"/>
  <c r="T35" i="5"/>
  <c r="T39" i="5"/>
  <c r="T43" i="5"/>
  <c r="T47" i="5"/>
  <c r="T51" i="5"/>
  <c r="T55" i="5"/>
  <c r="T59" i="5"/>
  <c r="T63" i="5"/>
  <c r="T67" i="5"/>
  <c r="T71" i="5"/>
  <c r="T75" i="5"/>
  <c r="T79" i="5"/>
  <c r="T83" i="5"/>
  <c r="T87" i="5"/>
  <c r="T91" i="5"/>
  <c r="T95" i="5"/>
  <c r="T99" i="5"/>
  <c r="T103" i="5"/>
  <c r="T107" i="5"/>
  <c r="T111" i="5"/>
  <c r="T115" i="5"/>
  <c r="T119" i="5"/>
  <c r="T123" i="5"/>
  <c r="T127" i="5"/>
  <c r="T5" i="5"/>
  <c r="T44" i="5"/>
  <c r="T9" i="5"/>
  <c r="T13" i="5"/>
  <c r="T17" i="5"/>
  <c r="T45" i="5"/>
  <c r="T49" i="5"/>
  <c r="T61" i="5"/>
  <c r="T65" i="5"/>
  <c r="T69" i="5"/>
  <c r="T73" i="5"/>
  <c r="T85" i="5"/>
  <c r="T89" i="5"/>
  <c r="T93" i="5"/>
  <c r="T97" i="5"/>
  <c r="T101" i="5"/>
  <c r="T105" i="5"/>
  <c r="T109" i="5"/>
  <c r="T113" i="5"/>
  <c r="T117" i="5"/>
  <c r="T121" i="5"/>
  <c r="T125" i="5"/>
  <c r="T129" i="5"/>
  <c r="T141" i="5"/>
  <c r="T165" i="5"/>
  <c r="T169" i="5"/>
  <c r="T173" i="5"/>
  <c r="T177" i="5"/>
  <c r="T181" i="5"/>
  <c r="T185" i="5"/>
  <c r="T189" i="5"/>
  <c r="T193" i="5"/>
  <c r="T197" i="5"/>
  <c r="T201" i="5"/>
  <c r="T213" i="5"/>
  <c r="T217" i="5"/>
  <c r="T221" i="5"/>
  <c r="T225" i="5"/>
  <c r="T229" i="5"/>
  <c r="T233" i="5"/>
  <c r="T237" i="5"/>
  <c r="T241" i="5"/>
  <c r="T245" i="5"/>
  <c r="T249" i="5"/>
  <c r="T253" i="5"/>
  <c r="T257" i="5"/>
  <c r="T261" i="5"/>
  <c r="T265" i="5"/>
  <c r="T269" i="5"/>
  <c r="T273" i="5"/>
  <c r="T277" i="5"/>
  <c r="T281" i="5"/>
  <c r="T285" i="5"/>
  <c r="T289" i="5"/>
  <c r="T293" i="5"/>
  <c r="T297" i="5"/>
  <c r="T301" i="5"/>
  <c r="T305" i="5"/>
  <c r="T309" i="5"/>
  <c r="T313" i="5"/>
  <c r="T317" i="5"/>
  <c r="T321" i="5"/>
  <c r="T325" i="5"/>
  <c r="T329" i="5"/>
  <c r="T21" i="5"/>
  <c r="T25" i="5"/>
  <c r="T29" i="5"/>
  <c r="T33" i="5"/>
  <c r="T37" i="5"/>
  <c r="T41" i="5"/>
  <c r="T53" i="5"/>
  <c r="T57" i="5"/>
  <c r="T77" i="5"/>
  <c r="T81" i="5"/>
  <c r="T133" i="5"/>
  <c r="T137" i="5"/>
  <c r="T145" i="5"/>
  <c r="T149" i="5"/>
  <c r="T153" i="5"/>
  <c r="T157" i="5"/>
  <c r="T161" i="5"/>
  <c r="T205" i="5"/>
  <c r="T209" i="5"/>
  <c r="T306" i="5"/>
  <c r="T274" i="5"/>
  <c r="T226" i="5"/>
  <c r="T22" i="5"/>
  <c r="T30" i="5"/>
  <c r="T90" i="5"/>
  <c r="T98" i="5"/>
  <c r="T333" i="5"/>
  <c r="T337" i="5"/>
  <c r="T341" i="5"/>
  <c r="T345" i="5"/>
  <c r="T349" i="5"/>
  <c r="T353" i="5"/>
  <c r="T58" i="5"/>
  <c r="T62" i="5"/>
  <c r="T66" i="5"/>
  <c r="T70" i="5"/>
  <c r="T74" i="5"/>
  <c r="T78" i="5"/>
  <c r="T82" i="5"/>
  <c r="T86" i="5"/>
  <c r="T6" i="5"/>
  <c r="T10" i="5"/>
  <c r="T14" i="5"/>
  <c r="T18" i="5"/>
  <c r="T26" i="5"/>
  <c r="T34" i="5"/>
  <c r="T38" i="5"/>
  <c r="T42" i="5"/>
  <c r="T46" i="5"/>
  <c r="T50" i="5"/>
  <c r="T54" i="5"/>
  <c r="T154" i="5"/>
  <c r="T352" i="5"/>
  <c r="T332" i="5"/>
  <c r="T328" i="5"/>
  <c r="T324" i="5"/>
  <c r="T320" i="5"/>
  <c r="T316" i="5"/>
  <c r="T300" i="5"/>
  <c r="T296" i="5"/>
  <c r="T244" i="5"/>
  <c r="T236" i="5"/>
  <c r="T208" i="5"/>
  <c r="T200" i="5"/>
  <c r="T196" i="5"/>
  <c r="T192" i="5"/>
  <c r="T176" i="5"/>
  <c r="T172" i="5"/>
  <c r="T164" i="5"/>
  <c r="T140" i="5"/>
  <c r="T94" i="5"/>
  <c r="T102" i="5"/>
  <c r="T106" i="5"/>
  <c r="T110" i="5"/>
  <c r="T114" i="5"/>
  <c r="T118" i="5"/>
  <c r="T122" i="5"/>
  <c r="T126" i="5"/>
  <c r="T130" i="5"/>
  <c r="T134" i="5"/>
  <c r="T138" i="5"/>
  <c r="T142" i="5"/>
  <c r="T144" i="5"/>
  <c r="T146" i="5"/>
  <c r="T148" i="5"/>
  <c r="T150" i="5"/>
  <c r="T152" i="5"/>
  <c r="T156" i="5"/>
  <c r="T158" i="5"/>
  <c r="T162" i="5"/>
  <c r="T168" i="5"/>
  <c r="T188" i="5"/>
  <c r="T204" i="5"/>
  <c r="T240" i="5"/>
  <c r="T166" i="5"/>
  <c r="T170" i="5"/>
  <c r="T174" i="5"/>
  <c r="T178" i="5"/>
  <c r="T180" i="5"/>
  <c r="T182" i="5"/>
  <c r="T184" i="5"/>
  <c r="T186" i="5"/>
  <c r="T190" i="5"/>
  <c r="T194" i="5"/>
  <c r="T198" i="5"/>
  <c r="T202" i="5"/>
  <c r="T206" i="5"/>
  <c r="T210" i="5"/>
  <c r="T212" i="5"/>
  <c r="T214" i="5"/>
  <c r="T216" i="5"/>
  <c r="T218" i="5"/>
  <c r="T220" i="5"/>
  <c r="T222" i="5"/>
  <c r="T224" i="5"/>
  <c r="T228" i="5"/>
  <c r="T230" i="5"/>
  <c r="T232" i="5"/>
  <c r="T234" i="5"/>
  <c r="T238" i="5"/>
  <c r="T242" i="5"/>
  <c r="T246" i="5"/>
  <c r="T248" i="5"/>
  <c r="T250" i="5"/>
  <c r="T252" i="5"/>
  <c r="T254" i="5"/>
  <c r="T256" i="5"/>
  <c r="T258" i="5"/>
  <c r="T260" i="5"/>
  <c r="T262" i="5"/>
  <c r="T264" i="5"/>
  <c r="T266" i="5"/>
  <c r="T268" i="5"/>
  <c r="T270" i="5"/>
  <c r="T272" i="5"/>
  <c r="T276" i="5"/>
  <c r="T278" i="5"/>
  <c r="T280" i="5"/>
  <c r="T282" i="5"/>
  <c r="T284" i="5"/>
  <c r="T286" i="5"/>
  <c r="T288" i="5"/>
  <c r="T290" i="5"/>
  <c r="T294" i="5"/>
  <c r="T298" i="5"/>
  <c r="T304" i="5"/>
  <c r="T310" i="5"/>
  <c r="T314" i="5"/>
  <c r="T318" i="5"/>
  <c r="T322" i="5"/>
  <c r="T326" i="5"/>
  <c r="T330" i="5"/>
  <c r="T334" i="5"/>
  <c r="T336" i="5"/>
  <c r="T338" i="5"/>
  <c r="T340" i="5"/>
  <c r="T346" i="5"/>
  <c r="T348" i="5"/>
  <c r="T354" i="5"/>
  <c r="T292" i="5"/>
  <c r="T302" i="5"/>
  <c r="T308" i="5"/>
  <c r="T312" i="5"/>
  <c r="T342" i="5"/>
  <c r="T344" i="5"/>
  <c r="T350" i="5"/>
  <c r="B64" i="2"/>
  <c r="N356" i="4"/>
  <c r="D125" i="6" l="1"/>
  <c r="T358" i="5"/>
  <c r="V59" i="6"/>
  <c r="P60" i="6"/>
  <c r="T356" i="5"/>
  <c r="K356" i="4"/>
  <c r="J356" i="4"/>
  <c r="I356" i="4"/>
  <c r="H356" i="4"/>
  <c r="G356" i="4"/>
  <c r="F356" i="4"/>
  <c r="M354" i="4"/>
  <c r="L354" i="4"/>
  <c r="M353" i="4"/>
  <c r="L353" i="4"/>
  <c r="M352" i="4"/>
  <c r="L352" i="4"/>
  <c r="M351" i="4"/>
  <c r="L351" i="4"/>
  <c r="M350" i="4"/>
  <c r="L350" i="4"/>
  <c r="M349" i="4"/>
  <c r="L349" i="4"/>
  <c r="M348" i="4"/>
  <c r="L348" i="4"/>
  <c r="M347" i="4"/>
  <c r="L347" i="4"/>
  <c r="M346" i="4"/>
  <c r="L346" i="4"/>
  <c r="M345" i="4"/>
  <c r="L345" i="4"/>
  <c r="M344" i="4"/>
  <c r="L344" i="4"/>
  <c r="M343" i="4"/>
  <c r="L343" i="4"/>
  <c r="M342" i="4"/>
  <c r="L342" i="4"/>
  <c r="M341" i="4"/>
  <c r="L341" i="4"/>
  <c r="M340" i="4"/>
  <c r="L340" i="4"/>
  <c r="M339" i="4"/>
  <c r="L339" i="4"/>
  <c r="M338" i="4"/>
  <c r="L338" i="4"/>
  <c r="M337" i="4"/>
  <c r="L337" i="4"/>
  <c r="M336" i="4"/>
  <c r="L336" i="4"/>
  <c r="M335" i="4"/>
  <c r="L335" i="4"/>
  <c r="M334" i="4"/>
  <c r="L334" i="4"/>
  <c r="M333" i="4"/>
  <c r="L333" i="4"/>
  <c r="M332" i="4"/>
  <c r="L332" i="4"/>
  <c r="M331" i="4"/>
  <c r="L331" i="4"/>
  <c r="M330" i="4"/>
  <c r="L330" i="4"/>
  <c r="M329" i="4"/>
  <c r="L329" i="4"/>
  <c r="M328" i="4"/>
  <c r="L328" i="4"/>
  <c r="M327" i="4"/>
  <c r="L327" i="4"/>
  <c r="M326" i="4"/>
  <c r="L326" i="4"/>
  <c r="M325" i="4"/>
  <c r="L325" i="4"/>
  <c r="M324" i="4"/>
  <c r="L324" i="4"/>
  <c r="M323" i="4"/>
  <c r="L323" i="4"/>
  <c r="M322" i="4"/>
  <c r="L322" i="4"/>
  <c r="M321" i="4"/>
  <c r="L321" i="4"/>
  <c r="M320" i="4"/>
  <c r="L320" i="4"/>
  <c r="M319" i="4"/>
  <c r="L319" i="4"/>
  <c r="M318" i="4"/>
  <c r="L318" i="4"/>
  <c r="M317" i="4"/>
  <c r="L317" i="4"/>
  <c r="M316" i="4"/>
  <c r="L316" i="4"/>
  <c r="M315" i="4"/>
  <c r="L315" i="4"/>
  <c r="M314" i="4"/>
  <c r="L314" i="4"/>
  <c r="M313" i="4"/>
  <c r="L313" i="4"/>
  <c r="M312" i="4"/>
  <c r="L312" i="4"/>
  <c r="M311" i="4"/>
  <c r="L311" i="4"/>
  <c r="M310" i="4"/>
  <c r="L310" i="4"/>
  <c r="M309" i="4"/>
  <c r="L309" i="4"/>
  <c r="M308" i="4"/>
  <c r="L308" i="4"/>
  <c r="M307" i="4"/>
  <c r="L307" i="4"/>
  <c r="M306" i="4"/>
  <c r="L306" i="4"/>
  <c r="M305" i="4"/>
  <c r="L305" i="4"/>
  <c r="M304" i="4"/>
  <c r="L304" i="4"/>
  <c r="M303" i="4"/>
  <c r="L303" i="4"/>
  <c r="M302" i="4"/>
  <c r="L302" i="4"/>
  <c r="M301" i="4"/>
  <c r="L301" i="4"/>
  <c r="M300" i="4"/>
  <c r="L300" i="4"/>
  <c r="M299" i="4"/>
  <c r="L299" i="4"/>
  <c r="M298" i="4"/>
  <c r="L298" i="4"/>
  <c r="M297" i="4"/>
  <c r="L297" i="4"/>
  <c r="M296" i="4"/>
  <c r="L296" i="4"/>
  <c r="M295" i="4"/>
  <c r="L295" i="4"/>
  <c r="M294" i="4"/>
  <c r="L294" i="4"/>
  <c r="M293" i="4"/>
  <c r="L293" i="4"/>
  <c r="M292" i="4"/>
  <c r="L292" i="4"/>
  <c r="M291" i="4"/>
  <c r="L291" i="4"/>
  <c r="M290" i="4"/>
  <c r="L290" i="4"/>
  <c r="M289" i="4"/>
  <c r="L289" i="4"/>
  <c r="M288" i="4"/>
  <c r="L288" i="4"/>
  <c r="M287" i="4"/>
  <c r="L287" i="4"/>
  <c r="M286" i="4"/>
  <c r="L286" i="4"/>
  <c r="M285" i="4"/>
  <c r="L285" i="4"/>
  <c r="M284" i="4"/>
  <c r="L284" i="4"/>
  <c r="M283" i="4"/>
  <c r="L283" i="4"/>
  <c r="M282" i="4"/>
  <c r="L282" i="4"/>
  <c r="M281" i="4"/>
  <c r="L281" i="4"/>
  <c r="M280" i="4"/>
  <c r="L280" i="4"/>
  <c r="M279" i="4"/>
  <c r="L279" i="4"/>
  <c r="M278" i="4"/>
  <c r="L278" i="4"/>
  <c r="M277" i="4"/>
  <c r="L277" i="4"/>
  <c r="M276" i="4"/>
  <c r="L276" i="4"/>
  <c r="M275" i="4"/>
  <c r="L275" i="4"/>
  <c r="M274" i="4"/>
  <c r="L274" i="4"/>
  <c r="M273" i="4"/>
  <c r="L273" i="4"/>
  <c r="M272" i="4"/>
  <c r="L272" i="4"/>
  <c r="M271" i="4"/>
  <c r="L271" i="4"/>
  <c r="M270" i="4"/>
  <c r="L270" i="4"/>
  <c r="M269" i="4"/>
  <c r="L269" i="4"/>
  <c r="M268" i="4"/>
  <c r="L268" i="4"/>
  <c r="M267" i="4"/>
  <c r="L267" i="4"/>
  <c r="M266" i="4"/>
  <c r="L266" i="4"/>
  <c r="M265" i="4"/>
  <c r="L265" i="4"/>
  <c r="M264" i="4"/>
  <c r="L264" i="4"/>
  <c r="M263" i="4"/>
  <c r="L263" i="4"/>
  <c r="M262" i="4"/>
  <c r="L262" i="4"/>
  <c r="M261" i="4"/>
  <c r="L261" i="4"/>
  <c r="M260" i="4"/>
  <c r="L260" i="4"/>
  <c r="M259" i="4"/>
  <c r="L259" i="4"/>
  <c r="M258" i="4"/>
  <c r="L258" i="4"/>
  <c r="M257" i="4"/>
  <c r="L257" i="4"/>
  <c r="M256" i="4"/>
  <c r="L256" i="4"/>
  <c r="M255" i="4"/>
  <c r="L255" i="4"/>
  <c r="M254" i="4"/>
  <c r="L254" i="4"/>
  <c r="M253" i="4"/>
  <c r="L253" i="4"/>
  <c r="M252" i="4"/>
  <c r="L252" i="4"/>
  <c r="M251" i="4"/>
  <c r="L251" i="4"/>
  <c r="M250" i="4"/>
  <c r="L250" i="4"/>
  <c r="M249" i="4"/>
  <c r="L249" i="4"/>
  <c r="M248" i="4"/>
  <c r="L248" i="4"/>
  <c r="M247" i="4"/>
  <c r="L247" i="4"/>
  <c r="M246" i="4"/>
  <c r="L246" i="4"/>
  <c r="M245" i="4"/>
  <c r="L245" i="4"/>
  <c r="M244" i="4"/>
  <c r="L244" i="4"/>
  <c r="M243" i="4"/>
  <c r="L243" i="4"/>
  <c r="M242" i="4"/>
  <c r="L242" i="4"/>
  <c r="M241" i="4"/>
  <c r="L241" i="4"/>
  <c r="M240" i="4"/>
  <c r="L240" i="4"/>
  <c r="M239" i="4"/>
  <c r="L239" i="4"/>
  <c r="M238" i="4"/>
  <c r="L238" i="4"/>
  <c r="M237" i="4"/>
  <c r="L237" i="4"/>
  <c r="M236" i="4"/>
  <c r="L236" i="4"/>
  <c r="M235" i="4"/>
  <c r="L235" i="4"/>
  <c r="M234" i="4"/>
  <c r="L234" i="4"/>
  <c r="M233" i="4"/>
  <c r="L233" i="4"/>
  <c r="M232" i="4"/>
  <c r="L232" i="4"/>
  <c r="M231" i="4"/>
  <c r="L231" i="4"/>
  <c r="M230" i="4"/>
  <c r="L230" i="4"/>
  <c r="M229" i="4"/>
  <c r="L229" i="4"/>
  <c r="M228" i="4"/>
  <c r="L228" i="4"/>
  <c r="M227" i="4"/>
  <c r="L227" i="4"/>
  <c r="M226" i="4"/>
  <c r="L226" i="4"/>
  <c r="M225" i="4"/>
  <c r="L225" i="4"/>
  <c r="M224" i="4"/>
  <c r="L224" i="4"/>
  <c r="M223" i="4"/>
  <c r="L223" i="4"/>
  <c r="M222" i="4"/>
  <c r="L222" i="4"/>
  <c r="M221" i="4"/>
  <c r="L221" i="4"/>
  <c r="M220" i="4"/>
  <c r="L220" i="4"/>
  <c r="M219" i="4"/>
  <c r="L219" i="4"/>
  <c r="M218" i="4"/>
  <c r="L218" i="4"/>
  <c r="M217" i="4"/>
  <c r="L217" i="4"/>
  <c r="M216" i="4"/>
  <c r="L216" i="4"/>
  <c r="M215" i="4"/>
  <c r="L215" i="4"/>
  <c r="M214" i="4"/>
  <c r="L214" i="4"/>
  <c r="M213" i="4"/>
  <c r="L213" i="4"/>
  <c r="M212" i="4"/>
  <c r="L212" i="4"/>
  <c r="M211" i="4"/>
  <c r="L211" i="4"/>
  <c r="M210" i="4"/>
  <c r="L210" i="4"/>
  <c r="M209" i="4"/>
  <c r="L209" i="4"/>
  <c r="M208" i="4"/>
  <c r="L208" i="4"/>
  <c r="M207" i="4"/>
  <c r="L207" i="4"/>
  <c r="M206" i="4"/>
  <c r="L206" i="4"/>
  <c r="M205" i="4"/>
  <c r="L205" i="4"/>
  <c r="M204" i="4"/>
  <c r="L204" i="4"/>
  <c r="M203" i="4"/>
  <c r="L203" i="4"/>
  <c r="M202" i="4"/>
  <c r="L202" i="4"/>
  <c r="M201" i="4"/>
  <c r="L201" i="4"/>
  <c r="M200" i="4"/>
  <c r="L200" i="4"/>
  <c r="M199" i="4"/>
  <c r="L199" i="4"/>
  <c r="M198" i="4"/>
  <c r="L198" i="4"/>
  <c r="M197" i="4"/>
  <c r="L197" i="4"/>
  <c r="M196" i="4"/>
  <c r="L196" i="4"/>
  <c r="M195" i="4"/>
  <c r="L195" i="4"/>
  <c r="M194" i="4"/>
  <c r="L194" i="4"/>
  <c r="M193" i="4"/>
  <c r="L193" i="4"/>
  <c r="M192" i="4"/>
  <c r="L192" i="4"/>
  <c r="M191" i="4"/>
  <c r="L191" i="4"/>
  <c r="M190" i="4"/>
  <c r="L190" i="4"/>
  <c r="M189" i="4"/>
  <c r="L189" i="4"/>
  <c r="M188" i="4"/>
  <c r="L188" i="4"/>
  <c r="M187" i="4"/>
  <c r="L187" i="4"/>
  <c r="M186" i="4"/>
  <c r="L186" i="4"/>
  <c r="M185" i="4"/>
  <c r="L185" i="4"/>
  <c r="M184" i="4"/>
  <c r="L184" i="4"/>
  <c r="M183" i="4"/>
  <c r="L183" i="4"/>
  <c r="M182" i="4"/>
  <c r="L182" i="4"/>
  <c r="M181" i="4"/>
  <c r="L181" i="4"/>
  <c r="M180" i="4"/>
  <c r="L180" i="4"/>
  <c r="M179" i="4"/>
  <c r="L179" i="4"/>
  <c r="M178" i="4"/>
  <c r="L178" i="4"/>
  <c r="M177" i="4"/>
  <c r="L177" i="4"/>
  <c r="M176" i="4"/>
  <c r="L176" i="4"/>
  <c r="M175" i="4"/>
  <c r="L175" i="4"/>
  <c r="M174" i="4"/>
  <c r="L174" i="4"/>
  <c r="M173" i="4"/>
  <c r="L173" i="4"/>
  <c r="M172" i="4"/>
  <c r="L172" i="4"/>
  <c r="M171" i="4"/>
  <c r="L171" i="4"/>
  <c r="M170" i="4"/>
  <c r="L170" i="4"/>
  <c r="M169" i="4"/>
  <c r="L169" i="4"/>
  <c r="M168" i="4"/>
  <c r="L168" i="4"/>
  <c r="M167" i="4"/>
  <c r="L167" i="4"/>
  <c r="M166" i="4"/>
  <c r="L166" i="4"/>
  <c r="M165" i="4"/>
  <c r="L165" i="4"/>
  <c r="M164" i="4"/>
  <c r="L164" i="4"/>
  <c r="M163" i="4"/>
  <c r="L163" i="4"/>
  <c r="M162" i="4"/>
  <c r="L162" i="4"/>
  <c r="M161" i="4"/>
  <c r="L161" i="4"/>
  <c r="M160" i="4"/>
  <c r="L160" i="4"/>
  <c r="M159" i="4"/>
  <c r="L159" i="4"/>
  <c r="M158" i="4"/>
  <c r="L158" i="4"/>
  <c r="M157" i="4"/>
  <c r="L157" i="4"/>
  <c r="M156" i="4"/>
  <c r="L156" i="4"/>
  <c r="M155" i="4"/>
  <c r="L155" i="4"/>
  <c r="M154" i="4"/>
  <c r="L154" i="4"/>
  <c r="M153" i="4"/>
  <c r="L153" i="4"/>
  <c r="M152" i="4"/>
  <c r="L152" i="4"/>
  <c r="M151" i="4"/>
  <c r="L151" i="4"/>
  <c r="M150" i="4"/>
  <c r="L150" i="4"/>
  <c r="M149" i="4"/>
  <c r="L149" i="4"/>
  <c r="M148" i="4"/>
  <c r="L148" i="4"/>
  <c r="M147" i="4"/>
  <c r="L147" i="4"/>
  <c r="M146" i="4"/>
  <c r="L146" i="4"/>
  <c r="M145" i="4"/>
  <c r="L145" i="4"/>
  <c r="M144" i="4"/>
  <c r="L144" i="4"/>
  <c r="M143" i="4"/>
  <c r="L143" i="4"/>
  <c r="M142" i="4"/>
  <c r="L142" i="4"/>
  <c r="M141" i="4"/>
  <c r="L141" i="4"/>
  <c r="M140" i="4"/>
  <c r="L140" i="4"/>
  <c r="M139" i="4"/>
  <c r="L139" i="4"/>
  <c r="M138" i="4"/>
  <c r="L138" i="4"/>
  <c r="M137" i="4"/>
  <c r="L137" i="4"/>
  <c r="M136" i="4"/>
  <c r="L136" i="4"/>
  <c r="M135" i="4"/>
  <c r="L135" i="4"/>
  <c r="M134" i="4"/>
  <c r="L134" i="4"/>
  <c r="M133" i="4"/>
  <c r="L133" i="4"/>
  <c r="M132" i="4"/>
  <c r="L132" i="4"/>
  <c r="M131" i="4"/>
  <c r="L131" i="4"/>
  <c r="M130" i="4"/>
  <c r="L130" i="4"/>
  <c r="M129" i="4"/>
  <c r="L129" i="4"/>
  <c r="M128" i="4"/>
  <c r="L128" i="4"/>
  <c r="M127" i="4"/>
  <c r="L127" i="4"/>
  <c r="M126" i="4"/>
  <c r="L126" i="4"/>
  <c r="M125" i="4"/>
  <c r="L125" i="4"/>
  <c r="M124" i="4"/>
  <c r="L124" i="4"/>
  <c r="M123" i="4"/>
  <c r="L123" i="4"/>
  <c r="M122" i="4"/>
  <c r="L122" i="4"/>
  <c r="M121" i="4"/>
  <c r="L121" i="4"/>
  <c r="M120" i="4"/>
  <c r="L120" i="4"/>
  <c r="M119" i="4"/>
  <c r="L119" i="4"/>
  <c r="M118" i="4"/>
  <c r="L118" i="4"/>
  <c r="M117" i="4"/>
  <c r="L117" i="4"/>
  <c r="M116" i="4"/>
  <c r="L116" i="4"/>
  <c r="M115" i="4"/>
  <c r="L115" i="4"/>
  <c r="M114" i="4"/>
  <c r="L114" i="4"/>
  <c r="M113" i="4"/>
  <c r="L113" i="4"/>
  <c r="M112" i="4"/>
  <c r="L112" i="4"/>
  <c r="M111" i="4"/>
  <c r="L111" i="4"/>
  <c r="M110" i="4"/>
  <c r="L110" i="4"/>
  <c r="M109" i="4"/>
  <c r="L109" i="4"/>
  <c r="M108" i="4"/>
  <c r="L108" i="4"/>
  <c r="M107" i="4"/>
  <c r="L107" i="4"/>
  <c r="M106" i="4"/>
  <c r="L106" i="4"/>
  <c r="M105" i="4"/>
  <c r="L105" i="4"/>
  <c r="M104" i="4"/>
  <c r="L104" i="4"/>
  <c r="M103" i="4"/>
  <c r="L103" i="4"/>
  <c r="M102" i="4"/>
  <c r="L102" i="4"/>
  <c r="M101" i="4"/>
  <c r="L101" i="4"/>
  <c r="M100" i="4"/>
  <c r="L100" i="4"/>
  <c r="M99" i="4"/>
  <c r="L99" i="4"/>
  <c r="M98" i="4"/>
  <c r="L98" i="4"/>
  <c r="M97" i="4"/>
  <c r="L97" i="4"/>
  <c r="M96" i="4"/>
  <c r="L96" i="4"/>
  <c r="M95" i="4"/>
  <c r="L95" i="4"/>
  <c r="M94" i="4"/>
  <c r="L94" i="4"/>
  <c r="M93" i="4"/>
  <c r="L93" i="4"/>
  <c r="M92" i="4"/>
  <c r="L92" i="4"/>
  <c r="M91" i="4"/>
  <c r="L91" i="4"/>
  <c r="M90" i="4"/>
  <c r="L90" i="4"/>
  <c r="M89" i="4"/>
  <c r="L89" i="4"/>
  <c r="M88" i="4"/>
  <c r="L88" i="4"/>
  <c r="M87" i="4"/>
  <c r="L87" i="4"/>
  <c r="M86" i="4"/>
  <c r="L86" i="4"/>
  <c r="M85" i="4"/>
  <c r="L85" i="4"/>
  <c r="M84" i="4"/>
  <c r="L84" i="4"/>
  <c r="M83" i="4"/>
  <c r="L83" i="4"/>
  <c r="M82" i="4"/>
  <c r="L82" i="4"/>
  <c r="M81" i="4"/>
  <c r="L81" i="4"/>
  <c r="M80" i="4"/>
  <c r="L80" i="4"/>
  <c r="M79" i="4"/>
  <c r="L79" i="4"/>
  <c r="M78" i="4"/>
  <c r="L78" i="4"/>
  <c r="M77" i="4"/>
  <c r="L77" i="4"/>
  <c r="M76" i="4"/>
  <c r="L76" i="4"/>
  <c r="M75" i="4"/>
  <c r="L75" i="4"/>
  <c r="M74" i="4"/>
  <c r="L74" i="4"/>
  <c r="M73" i="4"/>
  <c r="L73" i="4"/>
  <c r="M72" i="4"/>
  <c r="L72" i="4"/>
  <c r="M71" i="4"/>
  <c r="L71" i="4"/>
  <c r="M70" i="4"/>
  <c r="L70" i="4"/>
  <c r="M69" i="4"/>
  <c r="L69" i="4"/>
  <c r="M68" i="4"/>
  <c r="L68" i="4"/>
  <c r="M67" i="4"/>
  <c r="L67" i="4"/>
  <c r="M66" i="4"/>
  <c r="L66" i="4"/>
  <c r="M65" i="4"/>
  <c r="L65" i="4"/>
  <c r="M64" i="4"/>
  <c r="L64" i="4"/>
  <c r="M63" i="4"/>
  <c r="L63" i="4"/>
  <c r="M62" i="4"/>
  <c r="L62" i="4"/>
  <c r="M61" i="4"/>
  <c r="L61" i="4"/>
  <c r="M60" i="4"/>
  <c r="L60" i="4"/>
  <c r="M59" i="4"/>
  <c r="L59" i="4"/>
  <c r="M58" i="4"/>
  <c r="L58" i="4"/>
  <c r="M57" i="4"/>
  <c r="L57" i="4"/>
  <c r="M56" i="4"/>
  <c r="L56" i="4"/>
  <c r="M55" i="4"/>
  <c r="L55" i="4"/>
  <c r="M54" i="4"/>
  <c r="L54" i="4"/>
  <c r="M53" i="4"/>
  <c r="L53" i="4"/>
  <c r="M52" i="4"/>
  <c r="L52" i="4"/>
  <c r="M51" i="4"/>
  <c r="L51" i="4"/>
  <c r="M50" i="4"/>
  <c r="L50" i="4"/>
  <c r="M49" i="4"/>
  <c r="L49" i="4"/>
  <c r="M48" i="4"/>
  <c r="L48" i="4"/>
  <c r="M47" i="4"/>
  <c r="L47" i="4"/>
  <c r="M46" i="4"/>
  <c r="L46" i="4"/>
  <c r="M45" i="4"/>
  <c r="L45" i="4"/>
  <c r="M44" i="4"/>
  <c r="L44" i="4"/>
  <c r="M43" i="4"/>
  <c r="L43" i="4"/>
  <c r="M42" i="4"/>
  <c r="L42" i="4"/>
  <c r="M41" i="4"/>
  <c r="L41" i="4"/>
  <c r="M40" i="4"/>
  <c r="L40" i="4"/>
  <c r="M39" i="4"/>
  <c r="L39" i="4"/>
  <c r="M38" i="4"/>
  <c r="L38" i="4"/>
  <c r="M37" i="4"/>
  <c r="L37" i="4"/>
  <c r="M36" i="4"/>
  <c r="L36" i="4"/>
  <c r="M35" i="4"/>
  <c r="L35" i="4"/>
  <c r="M34" i="4"/>
  <c r="L34" i="4"/>
  <c r="M33" i="4"/>
  <c r="L33" i="4"/>
  <c r="M32" i="4"/>
  <c r="L32" i="4"/>
  <c r="M31" i="4"/>
  <c r="L31" i="4"/>
  <c r="M30" i="4"/>
  <c r="L30" i="4"/>
  <c r="M29" i="4"/>
  <c r="L29" i="4"/>
  <c r="M28" i="4"/>
  <c r="L28" i="4"/>
  <c r="M27" i="4"/>
  <c r="L27" i="4"/>
  <c r="M26" i="4"/>
  <c r="L26" i="4"/>
  <c r="M25" i="4"/>
  <c r="L25" i="4"/>
  <c r="M24" i="4"/>
  <c r="L24" i="4"/>
  <c r="M23" i="4"/>
  <c r="L23" i="4"/>
  <c r="M22" i="4"/>
  <c r="L22" i="4"/>
  <c r="M21" i="4"/>
  <c r="L21" i="4"/>
  <c r="M20" i="4"/>
  <c r="L20" i="4"/>
  <c r="M19" i="4"/>
  <c r="L19" i="4"/>
  <c r="M18" i="4"/>
  <c r="L18" i="4"/>
  <c r="M17" i="4"/>
  <c r="L17" i="4"/>
  <c r="M16" i="4"/>
  <c r="L16" i="4"/>
  <c r="M15" i="4"/>
  <c r="L15" i="4"/>
  <c r="M14" i="4"/>
  <c r="L14" i="4"/>
  <c r="L13" i="4"/>
  <c r="M12" i="4"/>
  <c r="L12" i="4"/>
  <c r="M11" i="4"/>
  <c r="L11" i="4"/>
  <c r="M10" i="4"/>
  <c r="L10" i="4"/>
  <c r="M9" i="4"/>
  <c r="L9" i="4"/>
  <c r="M8" i="4"/>
  <c r="L8" i="4"/>
  <c r="M7" i="4"/>
  <c r="L7" i="4"/>
  <c r="M6" i="4"/>
  <c r="L6" i="4"/>
  <c r="M5" i="4"/>
  <c r="L5" i="4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M4" i="4"/>
  <c r="L4" i="4"/>
  <c r="L356" i="4" l="1"/>
  <c r="C30" i="2"/>
  <c r="F14" i="2"/>
  <c r="N14" i="2"/>
  <c r="C14" i="2" l="1"/>
  <c r="E14" i="2"/>
  <c r="G14" i="2"/>
  <c r="I14" i="2"/>
  <c r="J14" i="2"/>
  <c r="K14" i="2"/>
  <c r="M14" i="2"/>
  <c r="Q11" i="2"/>
  <c r="P6" i="2"/>
  <c r="P7" i="2"/>
  <c r="P8" i="2"/>
  <c r="P9" i="2"/>
  <c r="P10" i="2"/>
  <c r="P11" i="2"/>
  <c r="P12" i="2"/>
  <c r="P13" i="2"/>
  <c r="O6" i="2"/>
  <c r="Q6" i="2" s="1"/>
  <c r="O7" i="2"/>
  <c r="Q7" i="2" s="1"/>
  <c r="O8" i="2"/>
  <c r="Q8" i="2" s="1"/>
  <c r="O9" i="2"/>
  <c r="Q9" i="2" s="1"/>
  <c r="O10" i="2"/>
  <c r="Q10" i="2" s="1"/>
  <c r="O11" i="2"/>
  <c r="O12" i="2"/>
  <c r="Q12" i="2" s="1"/>
  <c r="O13" i="2"/>
  <c r="Q13" i="2" s="1"/>
  <c r="L6" i="2"/>
  <c r="L7" i="2"/>
  <c r="L8" i="2"/>
  <c r="L9" i="2"/>
  <c r="L10" i="2"/>
  <c r="L11" i="2"/>
  <c r="L12" i="2"/>
  <c r="L13" i="2"/>
  <c r="H6" i="2"/>
  <c r="H7" i="2"/>
  <c r="H8" i="2"/>
  <c r="H10" i="2"/>
  <c r="H11" i="2"/>
  <c r="H12" i="2"/>
  <c r="H13" i="2"/>
  <c r="D6" i="2"/>
  <c r="D7" i="2"/>
  <c r="D8" i="2"/>
  <c r="D9" i="2"/>
  <c r="D10" i="2"/>
  <c r="D11" i="2"/>
  <c r="D12" i="2"/>
  <c r="D13" i="2"/>
  <c r="P5" i="2"/>
  <c r="P14" i="2" s="1"/>
  <c r="O5" i="2"/>
  <c r="Q5" i="2" s="1"/>
  <c r="L5" i="2"/>
  <c r="H5" i="2"/>
  <c r="D5" i="2"/>
  <c r="B30" i="2"/>
  <c r="D30" i="2" s="1"/>
  <c r="D29" i="2"/>
  <c r="D27" i="2"/>
  <c r="D26" i="2"/>
  <c r="D25" i="2"/>
  <c r="D24" i="2"/>
  <c r="D23" i="2"/>
  <c r="D22" i="2"/>
  <c r="D21" i="2"/>
  <c r="D14" i="2" l="1"/>
  <c r="H14" i="2"/>
  <c r="L14" i="2"/>
  <c r="Q14" i="2"/>
  <c r="O14" i="2"/>
  <c r="D28" i="2"/>
  <c r="B21" i="7" l="1"/>
  <c r="B22" i="7" s="1"/>
</calcChain>
</file>

<file path=xl/sharedStrings.xml><?xml version="1.0" encoding="utf-8"?>
<sst xmlns="http://schemas.openxmlformats.org/spreadsheetml/2006/main" count="6973" uniqueCount="552">
  <si>
    <t>CONTEXTE</t>
  </si>
  <si>
    <t>HYDROLOGIE ET INONDATION</t>
  </si>
  <si>
    <t>N°</t>
  </si>
  <si>
    <t>Nom commune</t>
  </si>
  <si>
    <t>INSEE</t>
  </si>
  <si>
    <t>Bassin Versant</t>
  </si>
  <si>
    <t>Nom PAPI (juin 2022)</t>
  </si>
  <si>
    <t>AIGALIERS</t>
  </si>
  <si>
    <t>Gardon</t>
  </si>
  <si>
    <t>PAPI 3 Gardons</t>
  </si>
  <si>
    <t>AIGREMONT</t>
  </si>
  <si>
    <t>Vidourle</t>
  </si>
  <si>
    <t>PAPI 2 Vidourle</t>
  </si>
  <si>
    <t>AIGUES MORTES</t>
  </si>
  <si>
    <t>Vistre / Rhony + Vidourle + Rhône</t>
  </si>
  <si>
    <t>PAPI 2 Vidourle + Plan Rhône (SYMADREM)</t>
  </si>
  <si>
    <t>AIGUES VIVES</t>
  </si>
  <si>
    <t>Vistre / Rhony + Vidourle</t>
  </si>
  <si>
    <t>PAPI 3 Vistre</t>
  </si>
  <si>
    <t xml:space="preserve">AIGUEZE                  </t>
  </si>
  <si>
    <t xml:space="preserve"> Ardèche</t>
  </si>
  <si>
    <t>PAPI 2 Ardèche</t>
  </si>
  <si>
    <t xml:space="preserve">AIMARGUES                </t>
  </si>
  <si>
    <t>PAPI 2 Vidourle + PAPI 3 Vistre + Plan Rhône (SYMADREM)</t>
  </si>
  <si>
    <t xml:space="preserve">ALES                     </t>
  </si>
  <si>
    <t xml:space="preserve">ALLEGRE LES FUMADES                 </t>
  </si>
  <si>
    <t>Cèze</t>
  </si>
  <si>
    <t xml:space="preserve">PAPI 2 Cèze </t>
  </si>
  <si>
    <t xml:space="preserve">ALZON                    </t>
  </si>
  <si>
    <t>Hérault</t>
  </si>
  <si>
    <t>PAPI 2 Hérault</t>
  </si>
  <si>
    <t xml:space="preserve">ANDUZE                   </t>
  </si>
  <si>
    <t xml:space="preserve">ANGLES (LES)           </t>
  </si>
  <si>
    <t>Rhône</t>
  </si>
  <si>
    <t>PAPI 2 Gard Rhodanien + Plan Rhône (hors SYMADREM)</t>
  </si>
  <si>
    <t xml:space="preserve">ARAMON                   </t>
  </si>
  <si>
    <t>Rhône + Gardon</t>
  </si>
  <si>
    <t>PAPI 3 Gardons+ Plan Rhône (hors SYMADREM)</t>
  </si>
  <si>
    <t xml:space="preserve">ARGILLIERS               </t>
  </si>
  <si>
    <t>ARPAILLARGUES ET AUREILLAC</t>
  </si>
  <si>
    <t xml:space="preserve">ARPHY                    </t>
  </si>
  <si>
    <t>Hérault + Tarn / Dourbie</t>
  </si>
  <si>
    <t xml:space="preserve">ARRE                     </t>
  </si>
  <si>
    <t xml:space="preserve">Hérault </t>
  </si>
  <si>
    <t xml:space="preserve">ARRIGAS                  </t>
  </si>
  <si>
    <t xml:space="preserve">ASPERES                  </t>
  </si>
  <si>
    <t xml:space="preserve">AUBAIS                   </t>
  </si>
  <si>
    <t xml:space="preserve">AUBORD                   </t>
  </si>
  <si>
    <t>Vistre / Rhony</t>
  </si>
  <si>
    <t xml:space="preserve">AUBUSSARGUES             </t>
  </si>
  <si>
    <t xml:space="preserve">AUJAC                    </t>
  </si>
  <si>
    <t xml:space="preserve">AUJARGUES                </t>
  </si>
  <si>
    <t xml:space="preserve">AULAS                    </t>
  </si>
  <si>
    <t xml:space="preserve">AUMESSAS                 </t>
  </si>
  <si>
    <t xml:space="preserve">AVEZE                    </t>
  </si>
  <si>
    <t xml:space="preserve">BAGARD                   </t>
  </si>
  <si>
    <t xml:space="preserve">BAGNOLS SUR CEZE         </t>
  </si>
  <si>
    <t xml:space="preserve">BARJAC                   </t>
  </si>
  <si>
    <t>Cèze + Ardèche</t>
  </si>
  <si>
    <t xml:space="preserve">PAPI 2 Cèze + PAPI 2 Ardèche </t>
  </si>
  <si>
    <t xml:space="preserve">BARON                    </t>
  </si>
  <si>
    <t xml:space="preserve">BASTIDE D'ENGRAS (LA)    </t>
  </si>
  <si>
    <t xml:space="preserve">BEAUCAIRE                </t>
  </si>
  <si>
    <t xml:space="preserve">Rhône </t>
  </si>
  <si>
    <t>Plan Rhône (SYMADREM)</t>
  </si>
  <si>
    <t xml:space="preserve">BEAUVOISIN               </t>
  </si>
  <si>
    <t>Rhône + Vistre / Rhony</t>
  </si>
  <si>
    <t>PAPI 3 Vistre + Plan Rhône (SYMADREM)</t>
  </si>
  <si>
    <t xml:space="preserve">BELLEGARDE               </t>
  </si>
  <si>
    <t xml:space="preserve">BELVEZET                 </t>
  </si>
  <si>
    <t xml:space="preserve">BERNIS                   </t>
  </si>
  <si>
    <t xml:space="preserve">BESSEGES          </t>
  </si>
  <si>
    <t xml:space="preserve">BEZ ET ESPARON           </t>
  </si>
  <si>
    <t xml:space="preserve">BEZOUCE                  </t>
  </si>
  <si>
    <t xml:space="preserve">BLANDAS                  </t>
  </si>
  <si>
    <t xml:space="preserve">BLAUZAC                  </t>
  </si>
  <si>
    <t xml:space="preserve">BOISSET ET GAUJAC        </t>
  </si>
  <si>
    <t xml:space="preserve">BOISSIERES               </t>
  </si>
  <si>
    <t xml:space="preserve">BONNEVAUX                </t>
  </si>
  <si>
    <t xml:space="preserve">BORDEZAC                 </t>
  </si>
  <si>
    <t xml:space="preserve">BOUCOIRAN ET NOZIERES    </t>
  </si>
  <si>
    <t xml:space="preserve">BOUILLARGUES             </t>
  </si>
  <si>
    <t xml:space="preserve">BOUQUET                  </t>
  </si>
  <si>
    <t xml:space="preserve">BOURDIC                  </t>
  </si>
  <si>
    <t xml:space="preserve">BRAGASSARGUES            </t>
  </si>
  <si>
    <t xml:space="preserve">BRANOUX LES TAILLADES    </t>
  </si>
  <si>
    <t>BREAU MARS</t>
  </si>
  <si>
    <t xml:space="preserve">BRIGNON                  </t>
  </si>
  <si>
    <t xml:space="preserve">BROUZET LES ALES         </t>
  </si>
  <si>
    <t xml:space="preserve">BROUZET LES QUISSAC      </t>
  </si>
  <si>
    <t xml:space="preserve">BRUGUIERE (LA)            </t>
  </si>
  <si>
    <t xml:space="preserve">CABRIERES                </t>
  </si>
  <si>
    <t>Gardon + Vistre / Rhony</t>
  </si>
  <si>
    <t xml:space="preserve">CADIERE ET CAMBO (LA)      </t>
  </si>
  <si>
    <t xml:space="preserve">CAILAR (LE)               </t>
  </si>
  <si>
    <t xml:space="preserve">CAISSARGUES              </t>
  </si>
  <si>
    <t xml:space="preserve">CALMETTE (LA)             </t>
  </si>
  <si>
    <t xml:space="preserve">CALVISSON                </t>
  </si>
  <si>
    <t>PAPI 2 Vidourle + PAPI 3 Vistre</t>
  </si>
  <si>
    <t xml:space="preserve">CAMPESTRE ET LUC         </t>
  </si>
  <si>
    <t xml:space="preserve">CANAULES ET ARGENTIERES  </t>
  </si>
  <si>
    <t xml:space="preserve">CANNES ET CLAIRAN        </t>
  </si>
  <si>
    <t xml:space="preserve">CAPELLE ET MASMOLENE (LA)  </t>
  </si>
  <si>
    <t>Gardon + Cèze</t>
  </si>
  <si>
    <t>PAPI 3 Gardons + PAPI 2 Cèze</t>
  </si>
  <si>
    <t xml:space="preserve">CARDET                   </t>
  </si>
  <si>
    <t xml:space="preserve">CARNAS                   </t>
  </si>
  <si>
    <t xml:space="preserve">CARSAN                   </t>
  </si>
  <si>
    <t>Rhône + Ardèche</t>
  </si>
  <si>
    <t xml:space="preserve">CASSAGNOLES              </t>
  </si>
  <si>
    <t xml:space="preserve">CASTELNAU VALENCE        </t>
  </si>
  <si>
    <t xml:space="preserve">CASTILLON DU GARD        </t>
  </si>
  <si>
    <t xml:space="preserve">CAUSSE BEGON             </t>
  </si>
  <si>
    <t>Tarn / Dourbie</t>
  </si>
  <si>
    <t xml:space="preserve">PAPI 3 intention Tarn Amont </t>
  </si>
  <si>
    <t xml:space="preserve">CAVEIRAC               </t>
  </si>
  <si>
    <t xml:space="preserve">PAPI 3 Vistre + PAPI 3 Gardons </t>
  </si>
  <si>
    <t xml:space="preserve">CAVILLARGUES             </t>
  </si>
  <si>
    <t xml:space="preserve">CENDRAS                  </t>
  </si>
  <si>
    <t xml:space="preserve">CHAMBON                  </t>
  </si>
  <si>
    <t xml:space="preserve">CHAMBORIGAUD             </t>
  </si>
  <si>
    <t xml:space="preserve">CHUSCLAN                 </t>
  </si>
  <si>
    <t>Rhône + Cèze</t>
  </si>
  <si>
    <t>PAPI 2 Cèze + Plan Rhône (hors SYMADREM)</t>
  </si>
  <si>
    <t xml:space="preserve">CLARENSAC                </t>
  </si>
  <si>
    <t xml:space="preserve">CODOGNAN                 </t>
  </si>
  <si>
    <t xml:space="preserve">CODOLET                  </t>
  </si>
  <si>
    <t xml:space="preserve">COLLIAS                  </t>
  </si>
  <si>
    <t xml:space="preserve">COLLORGUES               </t>
  </si>
  <si>
    <t xml:space="preserve">COLOGNAC                 </t>
  </si>
  <si>
    <t xml:space="preserve">COMBAS                   </t>
  </si>
  <si>
    <t xml:space="preserve">COMPS                    </t>
  </si>
  <si>
    <t xml:space="preserve">CONCOULES                </t>
  </si>
  <si>
    <t xml:space="preserve">CONGENIES                </t>
  </si>
  <si>
    <t xml:space="preserve">CONNAUX                  </t>
  </si>
  <si>
    <t xml:space="preserve">CONQUEYRAC               </t>
  </si>
  <si>
    <t xml:space="preserve">CORBES                   </t>
  </si>
  <si>
    <t xml:space="preserve">CORCONNE                 </t>
  </si>
  <si>
    <t xml:space="preserve">CORNILLON                </t>
  </si>
  <si>
    <t xml:space="preserve">COURRY                   </t>
  </si>
  <si>
    <t xml:space="preserve">CRESPIAN                 </t>
  </si>
  <si>
    <t xml:space="preserve">PAPI 2 Vidourle + PAPI 3 Gardons </t>
  </si>
  <si>
    <t xml:space="preserve">CROS                     </t>
  </si>
  <si>
    <t xml:space="preserve">CRUVIERS LASCOURS        </t>
  </si>
  <si>
    <t xml:space="preserve">DEAUX                    </t>
  </si>
  <si>
    <t xml:space="preserve">DIONS                    </t>
  </si>
  <si>
    <t xml:space="preserve">DOMAZAN                  </t>
  </si>
  <si>
    <t xml:space="preserve">DOMESSARGUES             </t>
  </si>
  <si>
    <t>Gardon + Vidourle</t>
  </si>
  <si>
    <t xml:space="preserve">DOURBIES                 </t>
  </si>
  <si>
    <t>DURFORT ET ST MARTIN DE  SOSSENAC</t>
  </si>
  <si>
    <t xml:space="preserve">ESTEZARGUES              </t>
  </si>
  <si>
    <t xml:space="preserve">ESTRECHURE (L')             </t>
  </si>
  <si>
    <t xml:space="preserve">EUZET                    </t>
  </si>
  <si>
    <t xml:space="preserve">FLAUX                    </t>
  </si>
  <si>
    <t xml:space="preserve">FOISSAC                  </t>
  </si>
  <si>
    <t xml:space="preserve">FONS OUTRE GARDON        </t>
  </si>
  <si>
    <t xml:space="preserve">FONS SUR LUSSAN          </t>
  </si>
  <si>
    <t xml:space="preserve">FONTANES                 </t>
  </si>
  <si>
    <t xml:space="preserve">FONTARECHES              </t>
  </si>
  <si>
    <t xml:space="preserve">FOURNES                  </t>
  </si>
  <si>
    <t xml:space="preserve">FOURQUES                 </t>
  </si>
  <si>
    <t xml:space="preserve">FRESSAC                  </t>
  </si>
  <si>
    <t xml:space="preserve">GAGNIERES                </t>
  </si>
  <si>
    <t xml:space="preserve">GAILHAN                  </t>
  </si>
  <si>
    <t xml:space="preserve">GAJAN                    </t>
  </si>
  <si>
    <t xml:space="preserve">GALLARGUES LE MONTUEUX   </t>
  </si>
  <si>
    <t xml:space="preserve">GARN (LE)                  </t>
  </si>
  <si>
    <t xml:space="preserve">GARONS                   </t>
  </si>
  <si>
    <t xml:space="preserve">GARRIGUES SAINTE EULALIE </t>
  </si>
  <si>
    <t xml:space="preserve">GAUJAC                   </t>
  </si>
  <si>
    <t xml:space="preserve">GENERAC                  </t>
  </si>
  <si>
    <t xml:space="preserve">GENERARGUES              </t>
  </si>
  <si>
    <t xml:space="preserve">GENOLHAC                 </t>
  </si>
  <si>
    <t xml:space="preserve">GOUDARGUES               </t>
  </si>
  <si>
    <t xml:space="preserve">GRAND COMBE (LA)           </t>
  </si>
  <si>
    <t xml:space="preserve">GRAU DU ROI (LE)           </t>
  </si>
  <si>
    <t>Rhône + Vidourle</t>
  </si>
  <si>
    <t xml:space="preserve">ISSIRAC                  </t>
  </si>
  <si>
    <t xml:space="preserve">JONQUIERES SAINT VINCENT </t>
  </si>
  <si>
    <t xml:space="preserve">JUNAS                    </t>
  </si>
  <si>
    <t xml:space="preserve">LAMELOUZE                </t>
  </si>
  <si>
    <t xml:space="preserve">LANGLADE                 </t>
  </si>
  <si>
    <t xml:space="preserve">LANUEJOLS                </t>
  </si>
  <si>
    <t xml:space="preserve">LASALLE                  </t>
  </si>
  <si>
    <t xml:space="preserve">LAUDUN L'ARDOISE              </t>
  </si>
  <si>
    <t xml:space="preserve">LAVAL PRADEL             </t>
  </si>
  <si>
    <t xml:space="preserve">LAVAL SAINT ROMAN        </t>
  </si>
  <si>
    <t>Ardèche</t>
  </si>
  <si>
    <t xml:space="preserve">LECQUES                  </t>
  </si>
  <si>
    <t xml:space="preserve">LEDENON                  </t>
  </si>
  <si>
    <t xml:space="preserve">LEDIGNAN                 </t>
  </si>
  <si>
    <t xml:space="preserve">LEZAN                    </t>
  </si>
  <si>
    <t xml:space="preserve">LIOUC                    </t>
  </si>
  <si>
    <t xml:space="preserve">LIRAC                    </t>
  </si>
  <si>
    <t xml:space="preserve">LOGRIAN FLORIAN          </t>
  </si>
  <si>
    <t xml:space="preserve">LUSSAN                   </t>
  </si>
  <si>
    <t xml:space="preserve">MAGES (LES)                </t>
  </si>
  <si>
    <t xml:space="preserve">MALONS ET ELZE           </t>
  </si>
  <si>
    <t xml:space="preserve">MANDAGOUT                </t>
  </si>
  <si>
    <t xml:space="preserve">MANDUEL                  </t>
  </si>
  <si>
    <t xml:space="preserve">MARGUERITTES             </t>
  </si>
  <si>
    <t xml:space="preserve">MARTIGNARGUES            </t>
  </si>
  <si>
    <t xml:space="preserve">MARTINET (LE)              </t>
  </si>
  <si>
    <t xml:space="preserve">MARUEJOLS LES GARDON     </t>
  </si>
  <si>
    <t xml:space="preserve">MASSANES                 </t>
  </si>
  <si>
    <t xml:space="preserve">MASSILLARGUES ATTUECH    </t>
  </si>
  <si>
    <t xml:space="preserve">MAURESSARGUES            </t>
  </si>
  <si>
    <t xml:space="preserve">MEJANNES LE CLAP         </t>
  </si>
  <si>
    <t xml:space="preserve">MEJANNES LES ALES        </t>
  </si>
  <si>
    <t xml:space="preserve">MEYNES                   </t>
  </si>
  <si>
    <t xml:space="preserve">MEYRANNES                </t>
  </si>
  <si>
    <t xml:space="preserve">MIALET                   </t>
  </si>
  <si>
    <t xml:space="preserve">MILHAUD                  </t>
  </si>
  <si>
    <t xml:space="preserve">MOLIERES CAVAILLAC       </t>
  </si>
  <si>
    <t xml:space="preserve">MOLIERES SUR CEZE        </t>
  </si>
  <si>
    <t xml:space="preserve">MONOBLET                 </t>
  </si>
  <si>
    <t xml:space="preserve">MONS                     </t>
  </si>
  <si>
    <t xml:space="preserve">MONTAGNAC                </t>
  </si>
  <si>
    <t xml:space="preserve">MONTAREN ET SAINT MEDIERS </t>
  </si>
  <si>
    <t xml:space="preserve">MONTCLUS                 </t>
  </si>
  <si>
    <t xml:space="preserve">MONTDARDIER              </t>
  </si>
  <si>
    <t xml:space="preserve">MONTEILS                 </t>
  </si>
  <si>
    <t xml:space="preserve">MONTFAUCON               </t>
  </si>
  <si>
    <t xml:space="preserve">MONTFRIN                 </t>
  </si>
  <si>
    <t xml:space="preserve">MONTIGNARGUES            </t>
  </si>
  <si>
    <t xml:space="preserve">MONTMIRAT                </t>
  </si>
  <si>
    <t xml:space="preserve">MONTPEZAT                </t>
  </si>
  <si>
    <t xml:space="preserve">MOULEZAN                 </t>
  </si>
  <si>
    <t xml:space="preserve">MOUSSAC                  </t>
  </si>
  <si>
    <t xml:space="preserve">MUS                      </t>
  </si>
  <si>
    <t xml:space="preserve">NAGES ET SOLORGUES       </t>
  </si>
  <si>
    <t xml:space="preserve">NAVACELLES               </t>
  </si>
  <si>
    <t xml:space="preserve">NERS                     </t>
  </si>
  <si>
    <t xml:space="preserve">NIMES                    </t>
  </si>
  <si>
    <t xml:space="preserve">ORSAN                    </t>
  </si>
  <si>
    <t xml:space="preserve">ORTHOUX SERIGNAC QUILHAN </t>
  </si>
  <si>
    <t xml:space="preserve">PARIGNARGUES             </t>
  </si>
  <si>
    <t xml:space="preserve">PEYREMALE                </t>
  </si>
  <si>
    <t xml:space="preserve">PEYROLLES                </t>
  </si>
  <si>
    <t xml:space="preserve">PIN (LE)                   </t>
  </si>
  <si>
    <t xml:space="preserve">PLANS (LES)                </t>
  </si>
  <si>
    <t xml:space="preserve">PLANTIERS (LES)          </t>
  </si>
  <si>
    <t xml:space="preserve">POMMIERS                 </t>
  </si>
  <si>
    <t xml:space="preserve">POMPIGNAN                </t>
  </si>
  <si>
    <t xml:space="preserve">PONT SAINT ESPRIT        </t>
  </si>
  <si>
    <t>PAPI 2 Cèze + PAPI 2 Ardèche + Plan Rhône (hors SYMADREM)</t>
  </si>
  <si>
    <t xml:space="preserve">PONTEILS ET BRESIS       </t>
  </si>
  <si>
    <t xml:space="preserve">PORTES                   </t>
  </si>
  <si>
    <t xml:space="preserve">POTELIERES               </t>
  </si>
  <si>
    <t xml:space="preserve">POUGNADORESSE            </t>
  </si>
  <si>
    <t xml:space="preserve">POULX                    </t>
  </si>
  <si>
    <t xml:space="preserve">POUZILHAC                </t>
  </si>
  <si>
    <t xml:space="preserve">PUECHREDON               </t>
  </si>
  <si>
    <t xml:space="preserve">PUJAUT                   </t>
  </si>
  <si>
    <t xml:space="preserve">PAPI 2 Gard Rhodanien </t>
  </si>
  <si>
    <t xml:space="preserve">QUISSAC                  </t>
  </si>
  <si>
    <t xml:space="preserve">REDESSAN                 </t>
  </si>
  <si>
    <t xml:space="preserve"> Vistre / Rhony</t>
  </si>
  <si>
    <t xml:space="preserve">REMOULINS                </t>
  </si>
  <si>
    <t xml:space="preserve">REVENS                   </t>
  </si>
  <si>
    <t xml:space="preserve">RIBAUTE LES TAVERNES     </t>
  </si>
  <si>
    <t xml:space="preserve">RIVIERES                 </t>
  </si>
  <si>
    <t xml:space="preserve">ROBIAC ROCHESSADOULE     </t>
  </si>
  <si>
    <t xml:space="preserve">ROCHEFORT DU GARD        </t>
  </si>
  <si>
    <t xml:space="preserve">ROCHEGUDE                </t>
  </si>
  <si>
    <t xml:space="preserve">RODILHAN                 </t>
  </si>
  <si>
    <t xml:space="preserve">ROGUES                   </t>
  </si>
  <si>
    <t>ROQUE SUR CEZE (LA)</t>
  </si>
  <si>
    <t xml:space="preserve">ROQUEDUR                 </t>
  </si>
  <si>
    <t xml:space="preserve">ROQUEMAURE               </t>
  </si>
  <si>
    <t xml:space="preserve">ROUSSON                  </t>
  </si>
  <si>
    <t xml:space="preserve">ROUVIERE (LA)              </t>
  </si>
  <si>
    <t xml:space="preserve">SABRAN                   </t>
  </si>
  <si>
    <t xml:space="preserve">SAINT ALEXANDRE          </t>
  </si>
  <si>
    <t xml:space="preserve">SAINT AMBROIX            </t>
  </si>
  <si>
    <t xml:space="preserve">SAINT ANDRE DE MAJENCOULES  </t>
  </si>
  <si>
    <t xml:space="preserve">SAINT ANDRE DE ROQUEPERTUIS </t>
  </si>
  <si>
    <t xml:space="preserve">SAINT ANDRE DE VALBORGNE    </t>
  </si>
  <si>
    <t xml:space="preserve">SAINT ANDRE D'OLERARGUES    </t>
  </si>
  <si>
    <t xml:space="preserve">SAINT BAUZELY            </t>
  </si>
  <si>
    <t xml:space="preserve">SAINT BENEZET            </t>
  </si>
  <si>
    <t xml:space="preserve">SAINT BONNET DE SALENDRINQUE </t>
  </si>
  <si>
    <t xml:space="preserve">SAINT BONNET DU GARD     </t>
  </si>
  <si>
    <t xml:space="preserve">SAINT BRES               </t>
  </si>
  <si>
    <t xml:space="preserve">SAINT BRESSON            </t>
  </si>
  <si>
    <t xml:space="preserve">SAINT CESAIRE DE GAUZIGNAN  </t>
  </si>
  <si>
    <t xml:space="preserve">SAINT CHAPTES            </t>
  </si>
  <si>
    <t xml:space="preserve">SAINT CHRISTOL DE RODIERES  </t>
  </si>
  <si>
    <t xml:space="preserve">SAINT CHRISTOL LES ALES  </t>
  </si>
  <si>
    <t xml:space="preserve">SAINT CLEMENT            </t>
  </si>
  <si>
    <t xml:space="preserve">SAINT COMES ET MARUEJOLS  </t>
  </si>
  <si>
    <t xml:space="preserve">SAINT DENIS              </t>
  </si>
  <si>
    <t xml:space="preserve">SAINT DEZERY             </t>
  </si>
  <si>
    <t xml:space="preserve">SAINT DIONISY            </t>
  </si>
  <si>
    <t xml:space="preserve">SAINT ETIENNE DE L'OLM   </t>
  </si>
  <si>
    <t xml:space="preserve">SAINT ETIENNE DES SORTS  </t>
  </si>
  <si>
    <t xml:space="preserve">SAINT FELIX DE PALLIERES </t>
  </si>
  <si>
    <t xml:space="preserve">SAINT FLORENT SUR AUZONNET  </t>
  </si>
  <si>
    <t xml:space="preserve">SAINT GENIES DE COMOLAS  </t>
  </si>
  <si>
    <t xml:space="preserve">SAINT GENIES DE MALGOIRES   </t>
  </si>
  <si>
    <t xml:space="preserve">SAINT GERVAIS            </t>
  </si>
  <si>
    <t xml:space="preserve">SAINT GERVASY            </t>
  </si>
  <si>
    <t xml:space="preserve">SAINT GILLES             </t>
  </si>
  <si>
    <t xml:space="preserve">SAINT HILAIRE DE BRETHMAS   </t>
  </si>
  <si>
    <t xml:space="preserve">SAINT HILAIRE D'OZILHAN  </t>
  </si>
  <si>
    <t xml:space="preserve">SAINT HIPPOLYTE DE CATON </t>
  </si>
  <si>
    <t xml:space="preserve">SAINT HIPPOLYTE DE MONTAIGU </t>
  </si>
  <si>
    <t xml:space="preserve">SAINT HIPPOLYTE DU FORT  </t>
  </si>
  <si>
    <t xml:space="preserve">SAINT JEAN DE CEYRARGUES </t>
  </si>
  <si>
    <t xml:space="preserve">SAINT JEAN DE CRIEULON   </t>
  </si>
  <si>
    <t>SAINT JEAN DE MARUEJOLS</t>
  </si>
  <si>
    <t xml:space="preserve">SAINT JEAN DE SERRES     </t>
  </si>
  <si>
    <t xml:space="preserve">SAINT JEAN DE VALERISCLE </t>
  </si>
  <si>
    <t xml:space="preserve">SAINT JEAN DU GARD       </t>
  </si>
  <si>
    <t xml:space="preserve">SAINT JEAN DU PIN        </t>
  </si>
  <si>
    <t xml:space="preserve">SAINT JULIEN DE CASSAGNAS   </t>
  </si>
  <si>
    <t xml:space="preserve">SAINT JULIEN DE LA NEF   </t>
  </si>
  <si>
    <t xml:space="preserve">SAINT JULIEN DE PEYROLAS </t>
  </si>
  <si>
    <t xml:space="preserve">SAINT JULIEN LES ROSIERS </t>
  </si>
  <si>
    <t xml:space="preserve">SAINT JUST ET VACQUIERES </t>
  </si>
  <si>
    <t xml:space="preserve">SAINT LAURENT D'AIGOUZE  </t>
  </si>
  <si>
    <t xml:space="preserve">SAINT LAURENT DE CARNOLS </t>
  </si>
  <si>
    <t xml:space="preserve">SAINT LAURENT DES ARBRES </t>
  </si>
  <si>
    <t xml:space="preserve">SAINT LAURENT LA VERNEDE </t>
  </si>
  <si>
    <t xml:space="preserve">SAINT LAURENT LE MINIER  </t>
  </si>
  <si>
    <t xml:space="preserve">SAINT MAMERT DU GARD     </t>
  </si>
  <si>
    <t xml:space="preserve">SAINT MARCEL DE CAREIRET </t>
  </si>
  <si>
    <t xml:space="preserve">SAINT MARTIAL            </t>
  </si>
  <si>
    <t xml:space="preserve">SAINT MARTIN DE VALGALGUES  </t>
  </si>
  <si>
    <t>SAINT MAURICE DE CAZEVIEILLE</t>
  </si>
  <si>
    <t xml:space="preserve">SAINT MAXIMIN            </t>
  </si>
  <si>
    <t xml:space="preserve">SAINT MICHEL D'EUZET     </t>
  </si>
  <si>
    <t xml:space="preserve">SAINT NAZAIRE            </t>
  </si>
  <si>
    <t xml:space="preserve">SAINT NAZAIRE DES GARDIES   </t>
  </si>
  <si>
    <t xml:space="preserve">SAINT PAUL LA COSTE      </t>
  </si>
  <si>
    <t xml:space="preserve">SAINT PAUL LES FONTS     </t>
  </si>
  <si>
    <t xml:space="preserve">SAINT PAULET DE CAISSON  </t>
  </si>
  <si>
    <t xml:space="preserve">SAINT PONS LA CALM       </t>
  </si>
  <si>
    <t xml:space="preserve">SAINT PRIVAT DE CHAMPCLOS   </t>
  </si>
  <si>
    <t xml:space="preserve">SAINT PRIVAT DES VIEUX   </t>
  </si>
  <si>
    <t xml:space="preserve">SAINT QUENTIN LA POTERIE </t>
  </si>
  <si>
    <t xml:space="preserve">SAINT ROMAN DE CODIERES  </t>
  </si>
  <si>
    <t>Vidourle + Hérault</t>
  </si>
  <si>
    <t xml:space="preserve">SAINT SAUVEUR CAMPRIEU   </t>
  </si>
  <si>
    <t>SAINT SEBASTIEN D'AIGREFEUILLE</t>
  </si>
  <si>
    <t xml:space="preserve">SAINT SIFFRET            </t>
  </si>
  <si>
    <t xml:space="preserve">SAINT THEODORIT          </t>
  </si>
  <si>
    <t xml:space="preserve">SAINT VICTOR DE MALCAP   </t>
  </si>
  <si>
    <t xml:space="preserve">SAINT VICTOR DES OULES   </t>
  </si>
  <si>
    <t xml:space="preserve">SAINT VICTOR LA COSTE    </t>
  </si>
  <si>
    <t xml:space="preserve">SAINTE ANASTASIE         </t>
  </si>
  <si>
    <t xml:space="preserve">SAINTE CECILE D'ANDORGE  </t>
  </si>
  <si>
    <t xml:space="preserve">SAINTE CROIX DE CADERLE  </t>
  </si>
  <si>
    <t xml:space="preserve">SALAZAC                  </t>
  </si>
  <si>
    <t xml:space="preserve">SALINDRES                </t>
  </si>
  <si>
    <t xml:space="preserve">SALINELLES               </t>
  </si>
  <si>
    <t xml:space="preserve">SALLES DU GARDON (LES)    </t>
  </si>
  <si>
    <t xml:space="preserve">SANILHAC ET SAGRIES      </t>
  </si>
  <si>
    <t xml:space="preserve">SARDAN                   </t>
  </si>
  <si>
    <t xml:space="preserve">SAUMANE </t>
  </si>
  <si>
    <t xml:space="preserve">SAUVE                    </t>
  </si>
  <si>
    <t xml:space="preserve">SAUVETERRE               </t>
  </si>
  <si>
    <t xml:space="preserve">SAUZET                   </t>
  </si>
  <si>
    <t xml:space="preserve">SAVIGNARGUES             </t>
  </si>
  <si>
    <t xml:space="preserve">SAZE                     </t>
  </si>
  <si>
    <t xml:space="preserve">SENECHAS                 </t>
  </si>
  <si>
    <t xml:space="preserve">SERNHAC                  </t>
  </si>
  <si>
    <t xml:space="preserve">SERVAS                   </t>
  </si>
  <si>
    <t xml:space="preserve">SERVIERS ET LABAUME      </t>
  </si>
  <si>
    <t xml:space="preserve">SEYNES                   </t>
  </si>
  <si>
    <t xml:space="preserve">SOMMIERES                </t>
  </si>
  <si>
    <t xml:space="preserve">SOUDORGUES               </t>
  </si>
  <si>
    <t xml:space="preserve">SOUSTELLE                </t>
  </si>
  <si>
    <t xml:space="preserve">SOUVIGNARGUES            </t>
  </si>
  <si>
    <t xml:space="preserve">SUMENE                   </t>
  </si>
  <si>
    <t xml:space="preserve">TAVEL                    </t>
  </si>
  <si>
    <t xml:space="preserve">THARAUX                  </t>
  </si>
  <si>
    <t xml:space="preserve">THEZIERS                 </t>
  </si>
  <si>
    <t xml:space="preserve">THOIRAS                  </t>
  </si>
  <si>
    <t xml:space="preserve">TORNAC                   </t>
  </si>
  <si>
    <t xml:space="preserve">TRESQUES                 </t>
  </si>
  <si>
    <t xml:space="preserve">TREVES                   </t>
  </si>
  <si>
    <t xml:space="preserve">UCHAUD                   </t>
  </si>
  <si>
    <t xml:space="preserve">UZES                     </t>
  </si>
  <si>
    <t xml:space="preserve">VABRES                   </t>
  </si>
  <si>
    <t xml:space="preserve">VALLABREGUES             </t>
  </si>
  <si>
    <t xml:space="preserve">VALLABRIX                </t>
  </si>
  <si>
    <t xml:space="preserve">VALLERARGUES             </t>
  </si>
  <si>
    <t>PAPI 2 Cèze</t>
  </si>
  <si>
    <t>VAL D'AIGOUAL</t>
  </si>
  <si>
    <t xml:space="preserve">VALLIGUIERES             </t>
  </si>
  <si>
    <t xml:space="preserve">VAUVERT                  </t>
  </si>
  <si>
    <t xml:space="preserve">VENEJAN                  </t>
  </si>
  <si>
    <t xml:space="preserve">VERFEUIL                 </t>
  </si>
  <si>
    <t xml:space="preserve">VERGEZE                  </t>
  </si>
  <si>
    <t xml:space="preserve">VERNAREDE (LA)          </t>
  </si>
  <si>
    <t xml:space="preserve">VERS PONT DU GARD        </t>
  </si>
  <si>
    <t xml:space="preserve">VESTRIC ET CANDIAC       </t>
  </si>
  <si>
    <t xml:space="preserve">VEZENOBRES               </t>
  </si>
  <si>
    <t xml:space="preserve">VIC LE FESQ              </t>
  </si>
  <si>
    <t xml:space="preserve">VIGAN (LE)                 </t>
  </si>
  <si>
    <t xml:space="preserve">VILLENEUVE LES AVIGNON   </t>
  </si>
  <si>
    <t xml:space="preserve">VILLEVIEILLE             </t>
  </si>
  <si>
    <t xml:space="preserve">VISSEC                   </t>
  </si>
  <si>
    <t>GARD</t>
  </si>
  <si>
    <t xml:space="preserve">Commune ayant participé au moins à une session </t>
  </si>
  <si>
    <t>Fonctionnement des cours d'eau et inondation 1 session</t>
  </si>
  <si>
    <t>Politique de prévention des risques 2 sessions</t>
  </si>
  <si>
    <t xml:space="preserve">Urbanisme et inondation 2 sesssions </t>
  </si>
  <si>
    <t xml:space="preserve">nb de sessions suivies par communes </t>
  </si>
  <si>
    <t xml:space="preserve">Socle tronc commun </t>
  </si>
  <si>
    <t xml:space="preserve">nb participants </t>
  </si>
  <si>
    <t xml:space="preserve">participation communale  </t>
  </si>
  <si>
    <t>Nb commune</t>
  </si>
  <si>
    <t>Nb total commune/BV</t>
  </si>
  <si>
    <t>Nb communes participantes</t>
  </si>
  <si>
    <t>% commune</t>
  </si>
  <si>
    <t>Tableau cycle de formation 2022</t>
  </si>
  <si>
    <t>Pas de double compte prise en compte du 1er PAPI cité</t>
  </si>
  <si>
    <t>PAPI</t>
  </si>
  <si>
    <t xml:space="preserve">PAPI 2 
Cèze </t>
  </si>
  <si>
    <t>PAPI 3 
Vistre</t>
  </si>
  <si>
    <t xml:space="preserve">Total 
participant </t>
  </si>
  <si>
    <t>total 
participants</t>
  </si>
  <si>
    <t>Total élus</t>
  </si>
  <si>
    <t xml:space="preserve">Total commune
ayant paricipé à au moins 1 formation </t>
  </si>
  <si>
    <t>Nb Elus</t>
  </si>
  <si>
    <t xml:space="preserve">Nb Personnel </t>
  </si>
  <si>
    <t>total 
personnels</t>
  </si>
  <si>
    <t>nb participants</t>
  </si>
  <si>
    <t>nb communes représentées</t>
  </si>
  <si>
    <t xml:space="preserve">Gard </t>
  </si>
  <si>
    <t>Politique de prévention  des inondations (2 sessions)</t>
  </si>
  <si>
    <t>Urbanisme et inondation (2 sessions)</t>
  </si>
  <si>
    <t>Fonctionnement des cours d'eau(1 session)</t>
  </si>
  <si>
    <t>Fonctionnement des cours d'eau (1 session)</t>
  </si>
  <si>
    <t>Politique de prévention (2 sessions)</t>
  </si>
  <si>
    <t xml:space="preserve">Urbanisme et inondation (2 sessions) </t>
  </si>
  <si>
    <t xml:space="preserve">Nb de participants </t>
  </si>
  <si>
    <t xml:space="preserve">Commune ayant participé au moins à une session du cycle </t>
  </si>
  <si>
    <t xml:space="preserve">nb de sessions du cycle  suivies par communes </t>
  </si>
  <si>
    <t>Commune ayant participé au moins à une session gestion de crise</t>
  </si>
  <si>
    <t>Commune ayant participé au moins à une session de formation</t>
  </si>
  <si>
    <t>nb de sessions GESTION DE CRISE suivies par communes</t>
  </si>
  <si>
    <t xml:space="preserve">PAPI 3 Cèze </t>
  </si>
  <si>
    <t>PAPI 3 Hérault</t>
  </si>
  <si>
    <t>PAPI 3 Cèze + Plan Rhône (hors SYMADREM)</t>
  </si>
  <si>
    <t>Gestion de crise PCS
3 sessions</t>
  </si>
  <si>
    <t xml:space="preserve">outils hydrométéo 
1 session </t>
  </si>
  <si>
    <t>Tableau cycle de formation 2023</t>
  </si>
  <si>
    <t>Cycle 2023</t>
  </si>
  <si>
    <t xml:space="preserve">Tableau gestion de crise 2023 </t>
  </si>
  <si>
    <t>Outil hydrométéo (1 session)</t>
  </si>
  <si>
    <t xml:space="preserve">cycle 2023 </t>
  </si>
  <si>
    <t xml:space="preserve">Nb communes participantes cycle </t>
  </si>
  <si>
    <t xml:space="preserve">PAPI 3 
Cèze </t>
  </si>
  <si>
    <t xml:space="preserve">PAPI 3
Cèze </t>
  </si>
  <si>
    <t xml:space="preserve">gestion de crise </t>
  </si>
  <si>
    <t xml:space="preserve">Nb communes participantes </t>
  </si>
  <si>
    <t>Fonctionnement des cours d'eau (2 sessions)</t>
  </si>
  <si>
    <t>PEP Ardèche</t>
  </si>
  <si>
    <t xml:space="preserve">PAPI 3 Gard Rhodanien </t>
  </si>
  <si>
    <t>PAPI 3 Gard Rhodanien + Plan Rhône (hors SYMADREM)</t>
  </si>
  <si>
    <t>PAPI 3 Vidourle</t>
  </si>
  <si>
    <t>PAPI 3 Vidourle + Plan Rhône (SYMADREM)</t>
  </si>
  <si>
    <t>PAPI 3 Vidourle + PAPI 3 Vistre + Plan Rhône (SYMADREM)</t>
  </si>
  <si>
    <t>PAPI 3 Vidourle + PAPI 3 Vistre</t>
  </si>
  <si>
    <t xml:space="preserve">PAPI 3 Vidourle + PAPI 3 Gardons </t>
  </si>
  <si>
    <t>Nom PAPI (mars 2024)</t>
  </si>
  <si>
    <t>PAPI 3 Gardons + PAPI 3 Cèze</t>
  </si>
  <si>
    <t xml:space="preserve">PAPI 3 Tarn Amont </t>
  </si>
  <si>
    <t>PAPI 3 Cèze + PEP Ardèche + Plan Rhône (hors SYMADREM)</t>
  </si>
  <si>
    <t xml:space="preserve">PAPI 3 Cèze + PEP Ardèche </t>
  </si>
  <si>
    <t>Fonctionnement des cours d'eau et inondation 2 sessions</t>
  </si>
  <si>
    <t>Total 
participant s</t>
  </si>
  <si>
    <t>Total 
participants</t>
  </si>
  <si>
    <t>Nb communes</t>
  </si>
  <si>
    <t>élus</t>
  </si>
  <si>
    <t>personnel</t>
  </si>
  <si>
    <t>Gestion de crise PCS
4 sessions</t>
  </si>
  <si>
    <t>communes</t>
  </si>
  <si>
    <t>Formation</t>
  </si>
  <si>
    <t>Gestion de crise (4 sessions)</t>
  </si>
  <si>
    <t>Outils hydrométéorologiques (1 session)</t>
  </si>
  <si>
    <t>Nb de participants</t>
  </si>
  <si>
    <t>% communes participantes</t>
  </si>
  <si>
    <r>
      <t xml:space="preserve">Gestion de crise </t>
    </r>
    <r>
      <rPr>
        <sz val="11"/>
        <rFont val="Calibri"/>
        <family val="2"/>
        <scheme val="minor"/>
      </rPr>
      <t xml:space="preserve">(4 </t>
    </r>
    <r>
      <rPr>
        <sz val="11"/>
        <color theme="1"/>
        <rFont val="Calibri"/>
        <family val="2"/>
        <scheme val="minor"/>
      </rPr>
      <t>sessions)</t>
    </r>
  </si>
  <si>
    <r>
      <t xml:space="preserve">Gestion de crise </t>
    </r>
    <r>
      <rPr>
        <b/>
        <sz val="10"/>
        <rFont val="Arial"/>
        <family val="2"/>
      </rPr>
      <t xml:space="preserve">(4 </t>
    </r>
    <r>
      <rPr>
        <sz val="10"/>
        <rFont val="Arial"/>
        <family val="2"/>
      </rPr>
      <t>sessions)</t>
    </r>
  </si>
  <si>
    <t>Gestion de crise PCS
5sessions</t>
  </si>
  <si>
    <r>
      <t xml:space="preserve">Gestion de crise PCS
</t>
    </r>
    <r>
      <rPr>
        <b/>
        <sz val="11"/>
        <rFont val="Calibri"/>
        <family val="2"/>
        <scheme val="minor"/>
      </rPr>
      <t xml:space="preserve">4 </t>
    </r>
    <r>
      <rPr>
        <b/>
        <sz val="11"/>
        <color theme="1"/>
        <rFont val="Calibri"/>
        <family val="2"/>
        <scheme val="minor"/>
      </rPr>
      <t>sessions</t>
    </r>
  </si>
  <si>
    <t>Politique de prévention des risques 1 session</t>
  </si>
  <si>
    <t xml:space="preserve">Urbanisme et inondation 1 sesssion </t>
  </si>
  <si>
    <t xml:space="preserve">Fonctionnement des cours d'eau 1 session </t>
  </si>
  <si>
    <t>Tableau cycle de formation 2024</t>
  </si>
  <si>
    <t xml:space="preserve">cycle 2024 </t>
  </si>
  <si>
    <t>Politique de prévention (1 session)</t>
  </si>
  <si>
    <t xml:space="preserve">Urbanisme et inondation (1 session) </t>
  </si>
  <si>
    <t>Politique de prévention  des inondations (1 session)</t>
  </si>
  <si>
    <t>Urbanisme et inondation (1 session)</t>
  </si>
  <si>
    <t>Tableau gestion de crise 2024</t>
  </si>
  <si>
    <r>
      <t xml:space="preserve">Gestion de crise </t>
    </r>
    <r>
      <rPr>
        <b/>
        <sz val="10"/>
        <rFont val="Arial"/>
        <family val="2"/>
      </rPr>
      <t xml:space="preserve">(0 </t>
    </r>
    <r>
      <rPr>
        <sz val="10"/>
        <rFont val="Arial"/>
        <family val="2"/>
      </rPr>
      <t>session)</t>
    </r>
  </si>
  <si>
    <t xml:space="preserve">Outil hydrométéo (1 session sur le BV  Cèze) </t>
  </si>
  <si>
    <t>plus agglo Ales et Nimes personnel M1et2</t>
  </si>
  <si>
    <t xml:space="preserve">Cycle </t>
  </si>
  <si>
    <t>Toutes Formations 2024</t>
  </si>
  <si>
    <t xml:space="preserve">Cycle+Gestion crise 2024 </t>
  </si>
  <si>
    <t>Nb participants</t>
  </si>
  <si>
    <t xml:space="preserve">Nb communes </t>
  </si>
  <si>
    <t xml:space="preserve">Nb total de participants </t>
  </si>
  <si>
    <t xml:space="preserve">Nb total de communes </t>
  </si>
  <si>
    <t>Toutes formations</t>
  </si>
  <si>
    <t xml:space="preserve">Gestion de crise </t>
  </si>
  <si>
    <t>31 COMMUNES ONT SUIVI LES 2</t>
  </si>
  <si>
    <r>
      <t xml:space="preserve">Fonctionnement des cours d'eau et inondation </t>
    </r>
    <r>
      <rPr>
        <b/>
        <sz val="10"/>
        <color rgb="FFFF0000"/>
        <rFont val="Arial"/>
        <family val="2"/>
      </rPr>
      <t>4</t>
    </r>
    <r>
      <rPr>
        <b/>
        <sz val="10"/>
        <rFont val="Arial"/>
        <family val="2"/>
      </rPr>
      <t xml:space="preserve"> sessions</t>
    </r>
  </si>
  <si>
    <r>
      <t xml:space="preserve">Politique de prévention des risques </t>
    </r>
    <r>
      <rPr>
        <b/>
        <sz val="10"/>
        <color rgb="FFFF0000"/>
        <rFont val="Arial"/>
        <family val="2"/>
      </rPr>
      <t xml:space="preserve">5 </t>
    </r>
    <r>
      <rPr>
        <b/>
        <sz val="10"/>
        <rFont val="Arial"/>
        <family val="2"/>
      </rPr>
      <t>sessions</t>
    </r>
  </si>
  <si>
    <r>
      <t xml:space="preserve">Urbanisme et inondation </t>
    </r>
    <r>
      <rPr>
        <b/>
        <sz val="10"/>
        <color rgb="FFFF0000"/>
        <rFont val="Arial"/>
        <family val="2"/>
      </rPr>
      <t>5</t>
    </r>
    <r>
      <rPr>
        <b/>
        <sz val="10"/>
        <rFont val="Arial"/>
        <family val="2"/>
      </rPr>
      <t xml:space="preserve"> sesssions </t>
    </r>
  </si>
  <si>
    <r>
      <t xml:space="preserve">outils hydrométéo 
</t>
    </r>
    <r>
      <rPr>
        <b/>
        <sz val="11"/>
        <color rgb="FFFF0000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sessions </t>
    </r>
  </si>
  <si>
    <r>
      <t xml:space="preserve">Gestion de crise PCS
</t>
    </r>
    <r>
      <rPr>
        <b/>
        <sz val="11"/>
        <color rgb="FFFF0000"/>
        <rFont val="Calibri"/>
        <family val="2"/>
        <scheme val="minor"/>
      </rPr>
      <t>4</t>
    </r>
    <r>
      <rPr>
        <b/>
        <sz val="11"/>
        <color theme="1"/>
        <rFont val="Calibri"/>
        <family val="2"/>
        <scheme val="minor"/>
      </rPr>
      <t xml:space="preserve"> sessions</t>
    </r>
  </si>
  <si>
    <t>nb  total de participants</t>
  </si>
  <si>
    <t>nb total de participants</t>
  </si>
  <si>
    <t>nb total participants</t>
  </si>
  <si>
    <t>Commune ayant participé à cycle + gestion de crise</t>
  </si>
  <si>
    <t>Nom PAPI (déc 2024)</t>
  </si>
  <si>
    <t>Tableau cycle de formation 2025</t>
  </si>
  <si>
    <t>Nb interco</t>
  </si>
  <si>
    <t>Tableau gestion de crise 2025</t>
  </si>
  <si>
    <t xml:space="preserve">Outil hydrométéo (1 session sur le BV  Gard Rhodanien, Vistre et Gardons ) </t>
  </si>
  <si>
    <t xml:space="preserve">A noter une sessin à l'attention des CDC et agglo sur  les PICS et outils a été organisée par Prefecture entre 10 et 15 personnes </t>
  </si>
  <si>
    <t>Toutes Formations 2025</t>
  </si>
  <si>
    <t xml:space="preserve">dont 21 qui ont suivi cycle+GC </t>
  </si>
  <si>
    <t xml:space="preserve">Cycle+Gestion crise 2025 </t>
  </si>
  <si>
    <t xml:space="preserve">cycle 2025 </t>
  </si>
  <si>
    <t>Fonctionnement des cours d'eau et inondation 5 sessions</t>
  </si>
  <si>
    <r>
      <t>Politique de prévention des risques 6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sessions</t>
    </r>
  </si>
  <si>
    <t xml:space="preserve">Urbanisme et inondation 6 sesssions </t>
  </si>
  <si>
    <t xml:space="preserve">outils hydrométéo 
3 sessions </t>
  </si>
  <si>
    <t>modif 2025</t>
  </si>
  <si>
    <t>Fonctionnement des cours d'eau (5 sessions)</t>
  </si>
  <si>
    <t>Politique de prévention (6 sessions)</t>
  </si>
  <si>
    <t xml:space="preserve">Urbanisme et inondation (6 sessions) </t>
  </si>
  <si>
    <t>Outils hydrométéorologiques (3 sessions)</t>
  </si>
  <si>
    <t>2022-2025</t>
  </si>
  <si>
    <t>1 interco ajouté</t>
  </si>
  <si>
    <t>2022/2025</t>
  </si>
  <si>
    <t>THOIRAS  - CORBES</t>
  </si>
  <si>
    <t xml:space="preserve">THOIRAS - CORBES                  </t>
  </si>
  <si>
    <t>Nom PAPI</t>
  </si>
  <si>
    <t xml:space="preserve">Nom PAPI </t>
  </si>
  <si>
    <t>ajout Viste interco</t>
  </si>
  <si>
    <t>nb total formation</t>
  </si>
  <si>
    <t>BILAN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</si>
</sst>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Arial"/>
      <family val="2"/>
    </font>
    <font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87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6" fillId="0" borderId="1" xfId="0" applyFont="1" applyBorder="1"/>
    <xf numFmtId="0" fontId="1" fillId="0" borderId="1" xfId="0" applyFont="1" applyBorder="1"/>
    <xf numFmtId="0" fontId="1" fillId="0" borderId="0" xfId="0" applyFont="1"/>
    <xf numFmtId="0" fontId="7" fillId="9" borderId="9" xfId="0" applyFont="1" applyFill="1" applyBorder="1" applyAlignment="1">
      <alignment horizontal="center" vertical="center"/>
    </xf>
    <xf numFmtId="0" fontId="0" fillId="0" borderId="1" xfId="0" applyBorder="1" applyAlignment="1">
      <alignment horizontal="justify" vertical="center"/>
    </xf>
    <xf numFmtId="1" fontId="0" fillId="0" borderId="1" xfId="0" applyNumberFormat="1" applyBorder="1"/>
    <xf numFmtId="10" fontId="0" fillId="0" borderId="1" xfId="0" applyNumberFormat="1" applyBorder="1"/>
    <xf numFmtId="1" fontId="1" fillId="0" borderId="6" xfId="0" applyNumberFormat="1" applyFont="1" applyBorder="1"/>
    <xf numFmtId="0" fontId="1" fillId="0" borderId="6" xfId="0" applyFont="1" applyBorder="1"/>
    <xf numFmtId="10" fontId="0" fillId="0" borderId="6" xfId="0" applyNumberFormat="1" applyBorder="1"/>
    <xf numFmtId="10" fontId="0" fillId="0" borderId="0" xfId="0" applyNumberFormat="1"/>
    <xf numFmtId="1" fontId="1" fillId="0" borderId="1" xfId="0" applyNumberFormat="1" applyFont="1" applyBorder="1"/>
    <xf numFmtId="0" fontId="0" fillId="0" borderId="1" xfId="0" applyBorder="1" applyAlignment="1">
      <alignment wrapText="1"/>
    </xf>
    <xf numFmtId="0" fontId="0" fillId="0" borderId="0" xfId="0" applyAlignment="1">
      <alignment horizontal="justify" vertical="justify"/>
    </xf>
    <xf numFmtId="0" fontId="1" fillId="2" borderId="1" xfId="0" applyFont="1" applyFill="1" applyBorder="1" applyAlignment="1">
      <alignment horizontal="justify" vertical="center" wrapText="1"/>
    </xf>
    <xf numFmtId="0" fontId="0" fillId="2" borderId="1" xfId="0" applyFill="1" applyBorder="1" applyAlignment="1">
      <alignment horizontal="justify" vertical="center" wrapText="1"/>
    </xf>
    <xf numFmtId="0" fontId="1" fillId="7" borderId="1" xfId="0" applyFont="1" applyFill="1" applyBorder="1" applyAlignment="1">
      <alignment horizontal="justify" vertical="center" wrapText="1"/>
    </xf>
    <xf numFmtId="0" fontId="1" fillId="6" borderId="1" xfId="0" applyFont="1" applyFill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1" fontId="2" fillId="3" borderId="1" xfId="0" applyNumberFormat="1" applyFont="1" applyFill="1" applyBorder="1" applyAlignment="1">
      <alignment horizontal="justify" vertical="center" wrapText="1"/>
    </xf>
    <xf numFmtId="0" fontId="0" fillId="3" borderId="1" xfId="0" applyFill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5" borderId="1" xfId="0" applyFont="1" applyFill="1" applyBorder="1" applyAlignment="1">
      <alignment horizontal="justify" vertical="center" wrapText="1"/>
    </xf>
    <xf numFmtId="0" fontId="3" fillId="4" borderId="1" xfId="0" applyFont="1" applyFill="1" applyBorder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0" fillId="3" borderId="0" xfId="0" applyFill="1" applyAlignment="1">
      <alignment horizontal="justify" vertical="center" wrapText="1"/>
    </xf>
    <xf numFmtId="0" fontId="1" fillId="11" borderId="1" xfId="0" applyFont="1" applyFill="1" applyBorder="1" applyAlignment="1">
      <alignment horizontal="justify" vertical="center" wrapText="1"/>
    </xf>
    <xf numFmtId="0" fontId="0" fillId="0" borderId="1" xfId="0" applyBorder="1" applyAlignment="1">
      <alignment horizontal="justify" vertical="justify"/>
    </xf>
    <xf numFmtId="0" fontId="0" fillId="12" borderId="1" xfId="0" applyFill="1" applyBorder="1"/>
    <xf numFmtId="0" fontId="1" fillId="13" borderId="1" xfId="0" applyFont="1" applyFill="1" applyBorder="1"/>
    <xf numFmtId="0" fontId="0" fillId="13" borderId="0" xfId="0" applyFill="1" applyAlignment="1">
      <alignment horizontal="justify" vertical="center"/>
    </xf>
    <xf numFmtId="0" fontId="1" fillId="0" borderId="2" xfId="0" applyFont="1" applyBorder="1"/>
    <xf numFmtId="1" fontId="2" fillId="3" borderId="0" xfId="0" applyNumberFormat="1" applyFont="1" applyFill="1" applyAlignment="1">
      <alignment horizontal="center" vertical="center" wrapText="1"/>
    </xf>
    <xf numFmtId="0" fontId="0" fillId="3" borderId="0" xfId="0" applyFill="1"/>
    <xf numFmtId="0" fontId="7" fillId="3" borderId="0" xfId="0" applyFont="1" applyFill="1" applyAlignment="1">
      <alignment horizontal="center" vertical="center"/>
    </xf>
    <xf numFmtId="0" fontId="0" fillId="3" borderId="0" xfId="0" applyFill="1" applyAlignment="1">
      <alignment horizontal="justify" vertical="center"/>
    </xf>
    <xf numFmtId="1" fontId="0" fillId="3" borderId="0" xfId="0" applyNumberFormat="1" applyFill="1"/>
    <xf numFmtId="10" fontId="0" fillId="3" borderId="0" xfId="0" applyNumberFormat="1" applyFill="1"/>
    <xf numFmtId="0" fontId="1" fillId="3" borderId="0" xfId="0" applyFont="1" applyFill="1"/>
    <xf numFmtId="1" fontId="1" fillId="3" borderId="0" xfId="0" applyNumberFormat="1" applyFont="1" applyFill="1"/>
    <xf numFmtId="0" fontId="0" fillId="3" borderId="1" xfId="0" applyFill="1" applyBorder="1" applyAlignment="1">
      <alignment wrapText="1"/>
    </xf>
    <xf numFmtId="0" fontId="0" fillId="3" borderId="1" xfId="0" applyFill="1" applyBorder="1"/>
    <xf numFmtId="0" fontId="0" fillId="13" borderId="2" xfId="0" applyFill="1" applyBorder="1" applyAlignment="1">
      <alignment horizontal="justify" vertical="center"/>
    </xf>
    <xf numFmtId="1" fontId="2" fillId="13" borderId="1" xfId="0" applyNumberFormat="1" applyFont="1" applyFill="1" applyBorder="1" applyAlignment="1">
      <alignment horizontal="center" vertical="center" wrapText="1"/>
    </xf>
    <xf numFmtId="1" fontId="1" fillId="13" borderId="1" xfId="0" applyNumberFormat="1" applyFont="1" applyFill="1" applyBorder="1"/>
    <xf numFmtId="10" fontId="0" fillId="13" borderId="1" xfId="0" applyNumberFormat="1" applyFill="1" applyBorder="1"/>
    <xf numFmtId="1" fontId="0" fillId="0" borderId="0" xfId="0" applyNumberFormat="1"/>
    <xf numFmtId="0" fontId="4" fillId="0" borderId="1" xfId="0" applyFont="1" applyBorder="1"/>
    <xf numFmtId="0" fontId="8" fillId="0" borderId="1" xfId="0" applyFont="1" applyBorder="1"/>
    <xf numFmtId="0" fontId="9" fillId="0" borderId="1" xfId="0" applyFont="1" applyBorder="1"/>
    <xf numFmtId="0" fontId="10" fillId="0" borderId="1" xfId="0" applyFont="1" applyBorder="1"/>
    <xf numFmtId="0" fontId="11" fillId="0" borderId="1" xfId="0" applyFont="1" applyBorder="1"/>
    <xf numFmtId="0" fontId="2" fillId="0" borderId="1" xfId="0" applyFont="1" applyBorder="1"/>
    <xf numFmtId="0" fontId="8" fillId="13" borderId="1" xfId="0" applyFont="1" applyFill="1" applyBorder="1"/>
    <xf numFmtId="0" fontId="9" fillId="13" borderId="1" xfId="0" applyFont="1" applyFill="1" applyBorder="1"/>
    <xf numFmtId="0" fontId="0" fillId="3" borderId="0" xfId="0" applyFill="1" applyAlignment="1">
      <alignment horizontal="left"/>
    </xf>
    <xf numFmtId="10" fontId="11" fillId="0" borderId="1" xfId="0" applyNumberFormat="1" applyFont="1" applyBorder="1"/>
    <xf numFmtId="10" fontId="11" fillId="13" borderId="1" xfId="0" applyNumberFormat="1" applyFont="1" applyFill="1" applyBorder="1"/>
    <xf numFmtId="0" fontId="10" fillId="0" borderId="1" xfId="0" applyFont="1" applyBorder="1" applyAlignment="1">
      <alignment horizontal="justify" vertical="center"/>
    </xf>
    <xf numFmtId="0" fontId="10" fillId="0" borderId="1" xfId="0" applyFont="1" applyBorder="1" applyAlignment="1">
      <alignment wrapText="1"/>
    </xf>
    <xf numFmtId="1" fontId="10" fillId="0" borderId="1" xfId="0" applyNumberFormat="1" applyFont="1" applyBorder="1"/>
    <xf numFmtId="1" fontId="10" fillId="0" borderId="6" xfId="0" applyNumberFormat="1" applyFont="1" applyBorder="1"/>
    <xf numFmtId="0" fontId="0" fillId="0" borderId="0" xfId="0" applyAlignment="1">
      <alignment horizontal="justify"/>
    </xf>
    <xf numFmtId="0" fontId="0" fillId="0" borderId="2" xfId="0" applyBorder="1" applyAlignment="1">
      <alignment horizontal="justify" vertical="center"/>
    </xf>
    <xf numFmtId="0" fontId="0" fillId="0" borderId="0" xfId="0" applyAlignment="1">
      <alignment horizontal="justify" vertical="center"/>
    </xf>
    <xf numFmtId="1" fontId="1" fillId="0" borderId="0" xfId="0" applyNumberFormat="1" applyFont="1"/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justify" vertical="center"/>
    </xf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1" fontId="2" fillId="0" borderId="0" xfId="0" applyNumberFormat="1" applyFont="1" applyAlignment="1">
      <alignment horizontal="center" vertical="center" wrapText="1"/>
    </xf>
    <xf numFmtId="1" fontId="10" fillId="0" borderId="0" xfId="0" applyNumberFormat="1" applyFont="1"/>
    <xf numFmtId="10" fontId="11" fillId="0" borderId="0" xfId="0" applyNumberFormat="1" applyFont="1"/>
    <xf numFmtId="0" fontId="4" fillId="0" borderId="0" xfId="0" applyFont="1"/>
    <xf numFmtId="0" fontId="0" fillId="3" borderId="0" xfId="0" applyFill="1" applyAlignment="1">
      <alignment horizontal="right" vertical="center"/>
    </xf>
    <xf numFmtId="0" fontId="0" fillId="3" borderId="0" xfId="0" applyFill="1" applyAlignment="1">
      <alignment horizontal="right"/>
    </xf>
    <xf numFmtId="0" fontId="0" fillId="13" borderId="1" xfId="0" applyFill="1" applyBorder="1"/>
    <xf numFmtId="0" fontId="0" fillId="12" borderId="1" xfId="0" applyFill="1" applyBorder="1" applyAlignment="1">
      <alignment horizontal="justify" vertical="center"/>
    </xf>
    <xf numFmtId="0" fontId="0" fillId="13" borderId="2" xfId="0" applyFill="1" applyBorder="1"/>
    <xf numFmtId="0" fontId="0" fillId="6" borderId="1" xfId="0" applyFill="1" applyBorder="1"/>
    <xf numFmtId="0" fontId="8" fillId="6" borderId="1" xfId="0" applyFont="1" applyFill="1" applyBorder="1"/>
    <xf numFmtId="0" fontId="8" fillId="12" borderId="1" xfId="0" applyFont="1" applyFill="1" applyBorder="1"/>
    <xf numFmtId="0" fontId="0" fillId="13" borderId="0" xfId="0" applyFill="1"/>
    <xf numFmtId="0" fontId="0" fillId="4" borderId="1" xfId="0" applyFill="1" applyBorder="1" applyAlignment="1">
      <alignment horizontal="justify" vertical="center"/>
    </xf>
    <xf numFmtId="0" fontId="0" fillId="6" borderId="1" xfId="0" applyFill="1" applyBorder="1" applyAlignment="1">
      <alignment horizontal="justify" vertical="center"/>
    </xf>
    <xf numFmtId="0" fontId="8" fillId="0" borderId="0" xfId="0" applyFont="1"/>
    <xf numFmtId="0" fontId="0" fillId="6" borderId="2" xfId="0" applyFill="1" applyBorder="1"/>
    <xf numFmtId="0" fontId="8" fillId="6" borderId="1" xfId="0" applyFont="1" applyFill="1" applyBorder="1" applyAlignment="1">
      <alignment horizontal="justify" vertical="center"/>
    </xf>
    <xf numFmtId="0" fontId="8" fillId="13" borderId="0" xfId="0" applyFont="1" applyFill="1"/>
    <xf numFmtId="0" fontId="8" fillId="13" borderId="2" xfId="0" applyFont="1" applyFill="1" applyBorder="1"/>
    <xf numFmtId="0" fontId="8" fillId="14" borderId="1" xfId="0" applyFont="1" applyFill="1" applyBorder="1"/>
    <xf numFmtId="0" fontId="9" fillId="14" borderId="1" xfId="0" applyFont="1" applyFill="1" applyBorder="1"/>
    <xf numFmtId="1" fontId="8" fillId="6" borderId="1" xfId="0" applyNumberFormat="1" applyFont="1" applyFill="1" applyBorder="1"/>
    <xf numFmtId="1" fontId="10" fillId="13" borderId="1" xfId="0" applyNumberFormat="1" applyFont="1" applyFill="1" applyBorder="1"/>
    <xf numFmtId="0" fontId="0" fillId="0" borderId="1" xfId="0" applyBorder="1" applyAlignment="1">
      <alignment horizontal="right" vertical="center"/>
    </xf>
    <xf numFmtId="0" fontId="12" fillId="13" borderId="1" xfId="0" applyFont="1" applyFill="1" applyBorder="1" applyAlignment="1">
      <alignment horizontal="center" vertical="center"/>
    </xf>
    <xf numFmtId="0" fontId="10" fillId="13" borderId="1" xfId="0" applyFont="1" applyFill="1" applyBorder="1"/>
    <xf numFmtId="1" fontId="1" fillId="13" borderId="1" xfId="0" applyNumberFormat="1" applyFont="1" applyFill="1" applyBorder="1" applyAlignment="1">
      <alignment horizontal="center" vertical="center" wrapText="1"/>
    </xf>
    <xf numFmtId="0" fontId="0" fillId="7" borderId="1" xfId="0" applyFill="1" applyBorder="1"/>
    <xf numFmtId="0" fontId="8" fillId="7" borderId="1" xfId="0" applyFont="1" applyFill="1" applyBorder="1"/>
    <xf numFmtId="0" fontId="0" fillId="7" borderId="1" xfId="0" applyFill="1" applyBorder="1" applyAlignment="1">
      <alignment horizontal="justify" vertical="center"/>
    </xf>
    <xf numFmtId="0" fontId="6" fillId="13" borderId="1" xfId="0" applyFont="1" applyFill="1" applyBorder="1"/>
    <xf numFmtId="0" fontId="11" fillId="13" borderId="1" xfId="0" applyFont="1" applyFill="1" applyBorder="1"/>
    <xf numFmtId="0" fontId="13" fillId="0" borderId="1" xfId="0" applyFont="1" applyBorder="1"/>
    <xf numFmtId="0" fontId="13" fillId="13" borderId="1" xfId="0" applyFont="1" applyFill="1" applyBorder="1"/>
    <xf numFmtId="0" fontId="2" fillId="13" borderId="1" xfId="0" applyFont="1" applyFill="1" applyBorder="1"/>
    <xf numFmtId="0" fontId="4" fillId="13" borderId="1" xfId="0" applyFont="1" applyFill="1" applyBorder="1"/>
    <xf numFmtId="0" fontId="0" fillId="13" borderId="1" xfId="0" applyFill="1" applyBorder="1" applyAlignment="1">
      <alignment horizontal="justify" vertical="justify"/>
    </xf>
    <xf numFmtId="0" fontId="0" fillId="13" borderId="1" xfId="0" applyFill="1" applyBorder="1" applyAlignment="1">
      <alignment wrapText="1"/>
    </xf>
    <xf numFmtId="0" fontId="0" fillId="4" borderId="1" xfId="0" applyFill="1" applyBorder="1"/>
    <xf numFmtId="0" fontId="8" fillId="3" borderId="0" xfId="0" applyFont="1" applyFill="1"/>
    <xf numFmtId="0" fontId="10" fillId="13" borderId="1" xfId="0" applyFont="1" applyFill="1" applyBorder="1" applyAlignment="1">
      <alignment horizontal="justify" vertical="justify"/>
    </xf>
    <xf numFmtId="0" fontId="10" fillId="13" borderId="0" xfId="0" applyFont="1" applyFill="1"/>
    <xf numFmtId="0" fontId="10" fillId="6" borderId="2" xfId="0" applyFont="1" applyFill="1" applyBorder="1"/>
    <xf numFmtId="0" fontId="10" fillId="13" borderId="2" xfId="0" applyFont="1" applyFill="1" applyBorder="1"/>
    <xf numFmtId="0" fontId="11" fillId="13" borderId="1" xfId="0" applyFont="1" applyFill="1" applyBorder="1" applyAlignment="1">
      <alignment horizontal="right" vertical="center"/>
    </xf>
    <xf numFmtId="0" fontId="11" fillId="13" borderId="1" xfId="0" applyFont="1" applyFill="1" applyBorder="1" applyAlignment="1">
      <alignment horizontal="right"/>
    </xf>
    <xf numFmtId="0" fontId="1" fillId="13" borderId="1" xfId="0" applyFont="1" applyFill="1" applyBorder="1" applyAlignment="1">
      <alignment horizontal="right"/>
    </xf>
    <xf numFmtId="1" fontId="10" fillId="13" borderId="1" xfId="0" applyNumberFormat="1" applyFont="1" applyFill="1" applyBorder="1" applyAlignment="1">
      <alignment horizontal="right"/>
    </xf>
    <xf numFmtId="1" fontId="1" fillId="13" borderId="6" xfId="0" applyNumberFormat="1" applyFont="1" applyFill="1" applyBorder="1"/>
    <xf numFmtId="1" fontId="8" fillId="13" borderId="1" xfId="0" applyNumberFormat="1" applyFont="1" applyFill="1" applyBorder="1"/>
    <xf numFmtId="1" fontId="8" fillId="0" borderId="1" xfId="0" applyNumberFormat="1" applyFont="1" applyBorder="1"/>
    <xf numFmtId="1" fontId="11" fillId="13" borderId="1" xfId="0" applyNumberFormat="1" applyFont="1" applyFill="1" applyBorder="1"/>
    <xf numFmtId="0" fontId="10" fillId="13" borderId="1" xfId="0" applyFont="1" applyFill="1" applyBorder="1" applyAlignment="1">
      <alignment horizontal="right" wrapText="1"/>
    </xf>
    <xf numFmtId="0" fontId="0" fillId="7" borderId="5" xfId="0" applyFill="1" applyBorder="1" applyAlignment="1">
      <alignment horizontal="justify" vertical="center"/>
    </xf>
    <xf numFmtId="0" fontId="0" fillId="4" borderId="0" xfId="0" applyFill="1"/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justify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justify" vertical="center" wrapText="1"/>
    </xf>
    <xf numFmtId="0" fontId="11" fillId="11" borderId="1" xfId="0" applyFont="1" applyFill="1" applyBorder="1" applyAlignment="1">
      <alignment horizontal="justify" vertical="center"/>
    </xf>
    <xf numFmtId="0" fontId="4" fillId="11" borderId="1" xfId="0" applyFont="1" applyFill="1" applyBorder="1" applyAlignment="1">
      <alignment horizontal="justify" vertical="center" wrapText="1"/>
    </xf>
    <xf numFmtId="0" fontId="4" fillId="11" borderId="1" xfId="0" applyFont="1" applyFill="1" applyBorder="1" applyAlignment="1">
      <alignment horizontal="justify" vertical="center"/>
    </xf>
    <xf numFmtId="0" fontId="4" fillId="11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14" borderId="1" xfId="0" applyFont="1" applyFill="1" applyBorder="1" applyAlignment="1">
      <alignment horizontal="justify" vertical="center"/>
    </xf>
    <xf numFmtId="0" fontId="4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1" fillId="10" borderId="6" xfId="0" applyFont="1" applyFill="1" applyBorder="1" applyAlignment="1">
      <alignment horizontal="center" wrapText="1"/>
    </xf>
    <xf numFmtId="0" fontId="1" fillId="10" borderId="7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horizontal="center" wrapText="1"/>
    </xf>
    <xf numFmtId="0" fontId="1" fillId="10" borderId="7" xfId="0" applyFont="1" applyFill="1" applyBorder="1" applyAlignment="1">
      <alignment horizontal="center"/>
    </xf>
    <xf numFmtId="0" fontId="1" fillId="10" borderId="6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4" fillId="0" borderId="6" xfId="0" applyFont="1" applyBorder="1" applyAlignment="1">
      <alignment horizontal="justify" vertical="center"/>
    </xf>
    <xf numFmtId="0" fontId="4" fillId="0" borderId="2" xfId="0" applyFont="1" applyBorder="1" applyAlignment="1">
      <alignment horizontal="justify" vertical="center"/>
    </xf>
    <xf numFmtId="0" fontId="4" fillId="0" borderId="7" xfId="0" applyFont="1" applyBorder="1" applyAlignment="1">
      <alignment horizontal="justify" vertical="center"/>
    </xf>
    <xf numFmtId="0" fontId="1" fillId="6" borderId="4" xfId="0" applyFont="1" applyFill="1" applyBorder="1" applyAlignment="1">
      <alignment horizontal="justify" vertical="center" wrapText="1"/>
    </xf>
    <xf numFmtId="0" fontId="1" fillId="6" borderId="5" xfId="0" applyFont="1" applyFill="1" applyBorder="1" applyAlignment="1">
      <alignment horizontal="justify" vertical="center" wrapText="1"/>
    </xf>
    <xf numFmtId="0" fontId="1" fillId="6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0" fillId="2" borderId="1" xfId="0" applyFill="1" applyBorder="1" applyAlignment="1">
      <alignment horizontal="justify" vertical="center" wrapText="1"/>
    </xf>
    <xf numFmtId="0" fontId="1" fillId="7" borderId="1" xfId="0" applyFont="1" applyFill="1" applyBorder="1" applyAlignment="1">
      <alignment horizontal="justify" vertical="center" wrapText="1"/>
    </xf>
    <xf numFmtId="0" fontId="4" fillId="6" borderId="1" xfId="0" applyFont="1" applyFill="1" applyBorder="1" applyAlignment="1">
      <alignment horizontal="center" vertical="center"/>
    </xf>
    <xf numFmtId="0" fontId="6" fillId="8" borderId="8" xfId="0" applyFont="1" applyFill="1" applyBorder="1" applyAlignment="1">
      <alignment horizontal="center"/>
    </xf>
    <xf numFmtId="0" fontId="6" fillId="8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8" borderId="4" xfId="0" applyFont="1" applyFill="1" applyBorder="1" applyAlignment="1">
      <alignment horizontal="center"/>
    </xf>
  </cellXfs>
  <cellStyles count="2">
    <cellStyle name="Euro" xfId="1" xr:uid="{402DEA9A-222F-42E3-BA97-BE5D48C4DF35}"/>
    <cellStyle name="Normal" xfId="0" builtinId="0"/>
  </cellStyles>
  <dxfs count="0"/>
  <tableStyles count="0" defaultTableStyle="TableStyleMedium2" defaultPivotStyle="PivotStyleLight16"/>
  <colors>
    <mruColors>
      <color rgb="FFDB55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Bilan des formations élus et personnel territorial 2022-2023</a:t>
            </a:r>
          </a:p>
          <a:p>
            <a:pPr>
              <a:defRPr b="1"/>
            </a:pPr>
            <a:r>
              <a:rPr lang="en-US" b="1">
                <a:solidFill>
                  <a:sysClr val="windowText" lastClr="000000"/>
                </a:solidFill>
              </a:rPr>
              <a:t>307 participants</a:t>
            </a:r>
            <a:r>
              <a:rPr lang="en-US" b="1" baseline="0">
                <a:solidFill>
                  <a:sysClr val="windowText" lastClr="000000"/>
                </a:solidFill>
              </a:rPr>
              <a:t> dont 266 élus issus de 138 communes</a:t>
            </a:r>
          </a:p>
          <a:p>
            <a:pPr>
              <a:defRPr b="1"/>
            </a:pPr>
            <a:r>
              <a:rPr lang="en-US" b="1" baseline="0">
                <a:solidFill>
                  <a:sysClr val="windowText" lastClr="000000"/>
                </a:solidFill>
              </a:rPr>
              <a:t>16 sessions de formation</a:t>
            </a:r>
            <a:endParaRPr lang="en-US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3.524488095349556E-2"/>
          <c:y val="0.19091588349843364"/>
          <c:w val="0.44199537483498275"/>
          <c:h val="0.599545339090678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E31-4A4D-8F5C-C6F2911A09C8}"/>
              </c:ext>
            </c:extLst>
          </c:dPt>
          <c:val>
            <c:numRef>
              <c:f>bilan_2020_26!#REF!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bilan_2020_26!#REF!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bilan_2020_26!#REF!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AF80-442B-9708-43B741239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0049481775539062"/>
          <c:y val="0.34941474049614768"/>
          <c:w val="0.46670755037903261"/>
          <c:h val="0.381768055202777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200" b="1">
                <a:solidFill>
                  <a:sysClr val="windowText" lastClr="000000"/>
                </a:solidFill>
              </a:rPr>
              <a:t>Participation</a:t>
            </a:r>
            <a:r>
              <a:rPr lang="fr-FR" sz="1200" b="1" baseline="0">
                <a:solidFill>
                  <a:sysClr val="windowText" lastClr="000000"/>
                </a:solidFill>
              </a:rPr>
              <a:t> aux formations 2024 sur la prévention des inondations : 52 participants répartis sur 22 communes </a:t>
            </a:r>
            <a:endParaRPr lang="fr-FR" sz="12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6069444444444442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7D8-4BE1-ABAE-B3C0A084C351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7D8-4BE1-ABAE-B3C0A084C351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7D8-4BE1-ABAE-B3C0A084C351}"/>
              </c:ext>
            </c:extLst>
          </c:dPt>
          <c:dPt>
            <c:idx val="3"/>
            <c:bubble3D val="0"/>
            <c:spPr>
              <a:solidFill>
                <a:srgbClr val="DB55DB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17D8-4BE1-ABAE-B3C0A084C351}"/>
              </c:ext>
            </c:extLst>
          </c:dPt>
          <c:dLbls>
            <c:dLbl>
              <c:idx val="0"/>
              <c:layout>
                <c:manualLayout>
                  <c:x val="-9.6496937646838435E-2"/>
                  <c:y val="5.36932110290337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D8-4BE1-ABAE-B3C0A084C351}"/>
                </c:ext>
              </c:extLst>
            </c:dLbl>
            <c:dLbl>
              <c:idx val="1"/>
              <c:layout>
                <c:manualLayout>
                  <c:x val="-9.9227729777909293E-2"/>
                  <c:y val="-0.158483101983386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D8-4BE1-ABAE-B3C0A084C351}"/>
                </c:ext>
              </c:extLst>
            </c:dLbl>
            <c:dLbl>
              <c:idx val="2"/>
              <c:layout>
                <c:manualLayout>
                  <c:x val="6.6858543505937965E-2"/>
                  <c:y val="-0.187943826609302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D8-4BE1-ABAE-B3C0A084C351}"/>
                </c:ext>
              </c:extLst>
            </c:dLbl>
            <c:dLbl>
              <c:idx val="3"/>
              <c:layout>
                <c:manualLayout>
                  <c:x val="8.9414090046188846E-2"/>
                  <c:y val="4.54752820845847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7D8-4BE1-ABAE-B3C0A084C351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synth_PAPI_2024!$M$28:$M$31</c:f>
              <c:strCache>
                <c:ptCount val="4"/>
                <c:pt idx="0">
                  <c:v>Fonctionnement des cours d'eau (1 session)</c:v>
                </c:pt>
                <c:pt idx="1">
                  <c:v>Politique de prévention (1 session)</c:v>
                </c:pt>
                <c:pt idx="2">
                  <c:v>Urbanisme et inondation (1 session) </c:v>
                </c:pt>
                <c:pt idx="3">
                  <c:v>Outils hydrométéorologiques (1 session)</c:v>
                </c:pt>
              </c:strCache>
            </c:strRef>
          </c:cat>
          <c:val>
            <c:numRef>
              <c:f>synth_PAPI_2024!$N$28:$N$31</c:f>
              <c:numCache>
                <c:formatCode>General</c:formatCode>
                <c:ptCount val="4"/>
                <c:pt idx="0">
                  <c:v>12</c:v>
                </c:pt>
                <c:pt idx="1">
                  <c:v>11</c:v>
                </c:pt>
                <c:pt idx="2">
                  <c:v>15</c:v>
                </c:pt>
                <c:pt idx="3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6A-454E-8ADF-477851E2B540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17D8-4BE1-ABAE-B3C0A084C35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17D8-4BE1-ABAE-B3C0A084C35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17D8-4BE1-ABAE-B3C0A084C35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17D8-4BE1-ABAE-B3C0A084C351}"/>
              </c:ext>
            </c:extLst>
          </c:dPt>
          <c:cat>
            <c:strRef>
              <c:f>synth_PAPI_2024!$M$28:$M$31</c:f>
              <c:strCache>
                <c:ptCount val="4"/>
                <c:pt idx="0">
                  <c:v>Fonctionnement des cours d'eau (1 session)</c:v>
                </c:pt>
                <c:pt idx="1">
                  <c:v>Politique de prévention (1 session)</c:v>
                </c:pt>
                <c:pt idx="2">
                  <c:v>Urbanisme et inondation (1 session) </c:v>
                </c:pt>
                <c:pt idx="3">
                  <c:v>Outils hydrométéorologiques (1 session)</c:v>
                </c:pt>
              </c:strCache>
            </c:strRef>
          </c:cat>
          <c:val>
            <c:numRef>
              <c:f>synth_PAPI_2024!$O$28:$O$31</c:f>
              <c:numCache>
                <c:formatCode>General</c:formatCode>
                <c:ptCount val="4"/>
                <c:pt idx="0">
                  <c:v>10</c:v>
                </c:pt>
                <c:pt idx="1">
                  <c:v>9</c:v>
                </c:pt>
                <c:pt idx="2">
                  <c:v>11</c:v>
                </c:pt>
                <c:pt idx="3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6A-454E-8ADF-477851E2B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032212876798299"/>
          <c:y val="0.44982736693995723"/>
          <c:w val="0.35831262133373742"/>
          <c:h val="0.420963822821116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solidFill>
                  <a:sysClr val="windowText" lastClr="000000"/>
                </a:solidFill>
                <a:effectLst/>
              </a:rPr>
              <a:t>Bilan participation au cycle de formation 2024 par PAPI</a:t>
            </a:r>
            <a:endParaRPr lang="fr-FR" sz="1600" b="1">
              <a:solidFill>
                <a:sysClr val="windowText" lastClr="000000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fr-FR"/>
          </a:p>
        </c:rich>
      </c:tx>
      <c:layout>
        <c:manualLayout>
          <c:xMode val="edge"/>
          <c:yMode val="edge"/>
          <c:x val="0.20217024795354224"/>
          <c:y val="2.9052325906070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Nb de communes participantes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synth_PAPI_2024!$A$20:$A$28</c:f>
              <c:strCache>
                <c:ptCount val="9"/>
                <c:pt idx="0">
                  <c:v>PAPI 3 Gardons</c:v>
                </c:pt>
                <c:pt idx="1">
                  <c:v>PAPI 3 Vidourle</c:v>
                </c:pt>
                <c:pt idx="2">
                  <c:v>PAPI 3 
Vistre</c:v>
                </c:pt>
                <c:pt idx="3">
                  <c:v>PEP Ardèche</c:v>
                </c:pt>
                <c:pt idx="4">
                  <c:v>PAPI 3
Cèze </c:v>
                </c:pt>
                <c:pt idx="5">
                  <c:v>PAPI 3 Hérault</c:v>
                </c:pt>
                <c:pt idx="6">
                  <c:v>PAPI 2 Gard Rhodanien </c:v>
                </c:pt>
                <c:pt idx="7">
                  <c:v>PAPI 3 intention Tarn Amont </c:v>
                </c:pt>
                <c:pt idx="8">
                  <c:v>Plan Rhône (SYMADREM)</c:v>
                </c:pt>
              </c:strCache>
            </c:strRef>
          </c:cat>
          <c:val>
            <c:numRef>
              <c:f>synth_PAPI_2024!$C$20:$C$28</c:f>
              <c:numCache>
                <c:formatCode>General</c:formatCode>
                <c:ptCount val="9"/>
                <c:pt idx="0">
                  <c:v>3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15-4890-B14C-E55FF3213D98}"/>
            </c:ext>
          </c:extLst>
        </c:ser>
        <c:ser>
          <c:idx val="1"/>
          <c:order val="1"/>
          <c:tx>
            <c:v>Nb de participants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synth_PAPI_2024!$A$20:$A$28</c:f>
              <c:strCache>
                <c:ptCount val="9"/>
                <c:pt idx="0">
                  <c:v>PAPI 3 Gardons</c:v>
                </c:pt>
                <c:pt idx="1">
                  <c:v>PAPI 3 Vidourle</c:v>
                </c:pt>
                <c:pt idx="2">
                  <c:v>PAPI 3 
Vistre</c:v>
                </c:pt>
                <c:pt idx="3">
                  <c:v>PEP Ardèche</c:v>
                </c:pt>
                <c:pt idx="4">
                  <c:v>PAPI 3
Cèze </c:v>
                </c:pt>
                <c:pt idx="5">
                  <c:v>PAPI 3 Hérault</c:v>
                </c:pt>
                <c:pt idx="6">
                  <c:v>PAPI 2 Gard Rhodanien </c:v>
                </c:pt>
                <c:pt idx="7">
                  <c:v>PAPI 3 intention Tarn Amont </c:v>
                </c:pt>
                <c:pt idx="8">
                  <c:v>Plan Rhône (SYMADREM)</c:v>
                </c:pt>
              </c:strCache>
            </c:strRef>
          </c:cat>
          <c:val>
            <c:numRef>
              <c:f>synth_PAPI_2024!$E$20:$E$28</c:f>
              <c:numCache>
                <c:formatCode>0</c:formatCode>
                <c:ptCount val="9"/>
                <c:pt idx="0">
                  <c:v>10</c:v>
                </c:pt>
                <c:pt idx="1">
                  <c:v>12</c:v>
                </c:pt>
                <c:pt idx="2">
                  <c:v>7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6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15-4890-B14C-E55FF3213D9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93412528"/>
        <c:axId val="493407608"/>
      </c:barChart>
      <c:catAx>
        <c:axId val="49341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93407608"/>
        <c:crosses val="autoZero"/>
        <c:auto val="1"/>
        <c:lblAlgn val="ctr"/>
        <c:lblOffset val="100"/>
        <c:noMultiLvlLbl val="0"/>
      </c:catAx>
      <c:valAx>
        <c:axId val="493407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93412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Bilan de la participation - Sensibilisation élus et personnel territorial 2024</a:t>
            </a:r>
            <a:endParaRPr lang="fr-FR" sz="16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Nb de communes participantes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synth_PAPI_2024!$A$66:$A$75</c:f>
              <c:strCache>
                <c:ptCount val="10"/>
                <c:pt idx="0">
                  <c:v>PAPI 3 Gardons</c:v>
                </c:pt>
                <c:pt idx="1">
                  <c:v>PAPI 3 Vidourle</c:v>
                </c:pt>
                <c:pt idx="2">
                  <c:v>PAPI 3 
Vistre</c:v>
                </c:pt>
                <c:pt idx="3">
                  <c:v>PEP Ardèche</c:v>
                </c:pt>
                <c:pt idx="4">
                  <c:v>PAPI 3
Cèze </c:v>
                </c:pt>
                <c:pt idx="5">
                  <c:v>PAPI 3 Hérault</c:v>
                </c:pt>
                <c:pt idx="6">
                  <c:v>PAPI 3 Gard Rhodanien </c:v>
                </c:pt>
                <c:pt idx="7">
                  <c:v>PAPI 3 intention Tarn Amont </c:v>
                </c:pt>
                <c:pt idx="8">
                  <c:v>Plan Rhône (SYMADREM)</c:v>
                </c:pt>
                <c:pt idx="9">
                  <c:v>Gard </c:v>
                </c:pt>
              </c:strCache>
            </c:strRef>
          </c:cat>
          <c:val>
            <c:numRef>
              <c:f>synth_PAPI_2024!$C$66:$C$75</c:f>
              <c:numCache>
                <c:formatCode>General</c:formatCode>
                <c:ptCount val="10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11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 formatCode="0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19-46E7-B945-3F0EC7BE4D78}"/>
            </c:ext>
          </c:extLst>
        </c:ser>
        <c:ser>
          <c:idx val="1"/>
          <c:order val="1"/>
          <c:tx>
            <c:v>Nb de participants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synth_PAPI_2024!$A$66:$A$75</c:f>
              <c:strCache>
                <c:ptCount val="10"/>
                <c:pt idx="0">
                  <c:v>PAPI 3 Gardons</c:v>
                </c:pt>
                <c:pt idx="1">
                  <c:v>PAPI 3 Vidourle</c:v>
                </c:pt>
                <c:pt idx="2">
                  <c:v>PAPI 3 
Vistre</c:v>
                </c:pt>
                <c:pt idx="3">
                  <c:v>PEP Ardèche</c:v>
                </c:pt>
                <c:pt idx="4">
                  <c:v>PAPI 3
Cèze </c:v>
                </c:pt>
                <c:pt idx="5">
                  <c:v>PAPI 3 Hérault</c:v>
                </c:pt>
                <c:pt idx="6">
                  <c:v>PAPI 3 Gard Rhodanien </c:v>
                </c:pt>
                <c:pt idx="7">
                  <c:v>PAPI 3 intention Tarn Amont </c:v>
                </c:pt>
                <c:pt idx="8">
                  <c:v>Plan Rhône (SYMADREM)</c:v>
                </c:pt>
                <c:pt idx="9">
                  <c:v>Gard </c:v>
                </c:pt>
              </c:strCache>
            </c:strRef>
          </c:cat>
          <c:val>
            <c:numRef>
              <c:f>synth_PAPI_2024!$D$66:$D$75</c:f>
              <c:numCache>
                <c:formatCode>0</c:formatCode>
                <c:ptCount val="10"/>
                <c:pt idx="0">
                  <c:v>12</c:v>
                </c:pt>
                <c:pt idx="1">
                  <c:v>12</c:v>
                </c:pt>
                <c:pt idx="2">
                  <c:v>7</c:v>
                </c:pt>
                <c:pt idx="3">
                  <c:v>0</c:v>
                </c:pt>
                <c:pt idx="4">
                  <c:v>15</c:v>
                </c:pt>
                <c:pt idx="5">
                  <c:v>0</c:v>
                </c:pt>
                <c:pt idx="6">
                  <c:v>6</c:v>
                </c:pt>
                <c:pt idx="7">
                  <c:v>0</c:v>
                </c:pt>
                <c:pt idx="8">
                  <c:v>0</c:v>
                </c:pt>
                <c:pt idx="9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19-46E7-B945-3F0EC7BE4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5925536"/>
        <c:axId val="545918648"/>
      </c:barChart>
      <c:catAx>
        <c:axId val="545925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45918648"/>
        <c:crosses val="autoZero"/>
        <c:auto val="1"/>
        <c:lblAlgn val="ctr"/>
        <c:lblOffset val="100"/>
        <c:noMultiLvlLbl val="0"/>
      </c:catAx>
      <c:valAx>
        <c:axId val="545918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45925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Bilan participation au cycle de formation 2023 par PAPI</a:t>
            </a:r>
            <a:endParaRPr lang="fr-FR">
              <a:effectLst/>
            </a:endParaRPr>
          </a:p>
          <a:p>
            <a:pPr>
              <a:defRPr/>
            </a:pP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nb de communes représentées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synth_PAPI_2023!$A$20:$A$29</c:f>
              <c:strCache>
                <c:ptCount val="10"/>
                <c:pt idx="0">
                  <c:v>PAPI 3 Gardons</c:v>
                </c:pt>
                <c:pt idx="1">
                  <c:v>PAPI 2 Vidourle</c:v>
                </c:pt>
                <c:pt idx="2">
                  <c:v>PAPI 3 
Vistre</c:v>
                </c:pt>
                <c:pt idx="3">
                  <c:v>PAPI 2 Ardèche</c:v>
                </c:pt>
                <c:pt idx="4">
                  <c:v>PAPI 3
Cèze </c:v>
                </c:pt>
                <c:pt idx="5">
                  <c:v>PAPI 3 Hérault</c:v>
                </c:pt>
                <c:pt idx="6">
                  <c:v>PAPI 2 Gard Rhodanien </c:v>
                </c:pt>
                <c:pt idx="7">
                  <c:v>PAPI 3 intention Tarn Amont </c:v>
                </c:pt>
                <c:pt idx="8">
                  <c:v>Plan Rhône (SYMADREM)</c:v>
                </c:pt>
                <c:pt idx="9">
                  <c:v>Gard </c:v>
                </c:pt>
              </c:strCache>
            </c:strRef>
          </c:cat>
          <c:val>
            <c:numRef>
              <c:f>synth_PAPI_2023!$C$20:$C$29</c:f>
              <c:numCache>
                <c:formatCode>General</c:formatCode>
                <c:ptCount val="10"/>
                <c:pt idx="0">
                  <c:v>10</c:v>
                </c:pt>
                <c:pt idx="1">
                  <c:v>4</c:v>
                </c:pt>
                <c:pt idx="2">
                  <c:v>9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 formatCode="0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8E-43B5-A5B3-8B4367B9AA73}"/>
            </c:ext>
          </c:extLst>
        </c:ser>
        <c:ser>
          <c:idx val="1"/>
          <c:order val="1"/>
          <c:tx>
            <c:v>nb de participants 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synth_PAPI_2023!$A$20:$A$29</c:f>
              <c:strCache>
                <c:ptCount val="10"/>
                <c:pt idx="0">
                  <c:v>PAPI 3 Gardons</c:v>
                </c:pt>
                <c:pt idx="1">
                  <c:v>PAPI 2 Vidourle</c:v>
                </c:pt>
                <c:pt idx="2">
                  <c:v>PAPI 3 
Vistre</c:v>
                </c:pt>
                <c:pt idx="3">
                  <c:v>PAPI 2 Ardèche</c:v>
                </c:pt>
                <c:pt idx="4">
                  <c:v>PAPI 3
Cèze </c:v>
                </c:pt>
                <c:pt idx="5">
                  <c:v>PAPI 3 Hérault</c:v>
                </c:pt>
                <c:pt idx="6">
                  <c:v>PAPI 2 Gard Rhodanien </c:v>
                </c:pt>
                <c:pt idx="7">
                  <c:v>PAPI 3 intention Tarn Amont </c:v>
                </c:pt>
                <c:pt idx="8">
                  <c:v>Plan Rhône (SYMADREM)</c:v>
                </c:pt>
                <c:pt idx="9">
                  <c:v>Gard </c:v>
                </c:pt>
              </c:strCache>
            </c:strRef>
          </c:cat>
          <c:val>
            <c:numRef>
              <c:f>synth_PAPI_2023!$E$20:$E$29</c:f>
              <c:numCache>
                <c:formatCode>0</c:formatCode>
                <c:ptCount val="10"/>
                <c:pt idx="0">
                  <c:v>31</c:v>
                </c:pt>
                <c:pt idx="1">
                  <c:v>9</c:v>
                </c:pt>
                <c:pt idx="2">
                  <c:v>24</c:v>
                </c:pt>
                <c:pt idx="3">
                  <c:v>0</c:v>
                </c:pt>
                <c:pt idx="4">
                  <c:v>9</c:v>
                </c:pt>
                <c:pt idx="5">
                  <c:v>3</c:v>
                </c:pt>
                <c:pt idx="6">
                  <c:v>5</c:v>
                </c:pt>
                <c:pt idx="7">
                  <c:v>0</c:v>
                </c:pt>
                <c:pt idx="8">
                  <c:v>0</c:v>
                </c:pt>
                <c:pt idx="9">
                  <c:v>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8E-43B5-A5B3-8B4367B9A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4085576"/>
        <c:axId val="554087216"/>
      </c:barChart>
      <c:catAx>
        <c:axId val="554085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54087216"/>
        <c:crosses val="autoZero"/>
        <c:auto val="1"/>
        <c:lblAlgn val="ctr"/>
        <c:lblOffset val="100"/>
        <c:noMultiLvlLbl val="0"/>
      </c:catAx>
      <c:valAx>
        <c:axId val="55408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54085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CYCLE INONDATION 2023</a:t>
            </a:r>
            <a:r>
              <a:rPr lang="en-US" sz="1200" b="0" i="0" baseline="0">
                <a:effectLst/>
              </a:rPr>
              <a:t>:</a:t>
            </a:r>
            <a:endParaRPr lang="fr-FR" sz="1200">
              <a:effectLst/>
            </a:endParaRPr>
          </a:p>
          <a:p>
            <a:pPr>
              <a:defRPr/>
            </a:pPr>
            <a:r>
              <a:rPr lang="en-US" sz="1200" b="0" i="0" baseline="0">
                <a:effectLst/>
              </a:rPr>
              <a:t>Nombre de participants par formation</a:t>
            </a:r>
            <a:endParaRPr lang="fr-FR" sz="1200">
              <a:effectLst/>
            </a:endParaRPr>
          </a:p>
        </c:rich>
      </c:tx>
      <c:layout>
        <c:manualLayout>
          <c:xMode val="edge"/>
          <c:yMode val="edge"/>
          <c:x val="0.21760998158812239"/>
          <c:y val="7.14285714285714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7684985783438276"/>
          <c:y val="0.27299027015562455"/>
          <c:w val="0.35491903501704236"/>
          <c:h val="0.575399135714096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760-4E24-B867-CC66763F53F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760-4E24-B867-CC66763F53F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760-4E24-B867-CC66763F53F0}"/>
              </c:ext>
            </c:extLst>
          </c:dPt>
          <c:dLbls>
            <c:dLbl>
              <c:idx val="0"/>
              <c:layout>
                <c:manualLayout>
                  <c:x val="-0.1105187838989405"/>
                  <c:y val="4.34213526339510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60-4E24-B867-CC66763F53F0}"/>
                </c:ext>
              </c:extLst>
            </c:dLbl>
            <c:dLbl>
              <c:idx val="1"/>
              <c:layout>
                <c:manualLayout>
                  <c:x val="7.5332159944373322E-3"/>
                  <c:y val="-0.161746069620085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60-4E24-B867-CC66763F53F0}"/>
                </c:ext>
              </c:extLst>
            </c:dLbl>
            <c:dLbl>
              <c:idx val="2"/>
              <c:layout>
                <c:manualLayout>
                  <c:x val="8.4983919185629031E-2"/>
                  <c:y val="7.83093401203637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760-4E24-B867-CC66763F53F0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synth_PAPI_2023!$M$20:$M$22</c:f>
              <c:strCache>
                <c:ptCount val="3"/>
                <c:pt idx="0">
                  <c:v>Fonctionnement des cours d'eau (2 sessions)</c:v>
                </c:pt>
                <c:pt idx="1">
                  <c:v>Politique de prévention (2 sessions)</c:v>
                </c:pt>
                <c:pt idx="2">
                  <c:v>Urbanisme et inondation (2 sessions) </c:v>
                </c:pt>
              </c:strCache>
            </c:strRef>
          </c:cat>
          <c:val>
            <c:numRef>
              <c:f>synth_PAPI_2023!$N$20:$N$22</c:f>
              <c:numCache>
                <c:formatCode>General</c:formatCode>
                <c:ptCount val="3"/>
                <c:pt idx="0">
                  <c:v>29</c:v>
                </c:pt>
                <c:pt idx="1">
                  <c:v>26</c:v>
                </c:pt>
                <c:pt idx="2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760-4E24-B867-CC66763F5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5533027121609799"/>
          <c:y val="0.31423447069116361"/>
          <c:w val="0.3421172353455818"/>
          <c:h val="0.347802566345873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Bilan participation aux formations gestion de crise 2023 par PAPI</a:t>
            </a:r>
            <a:endParaRPr lang="fr-FR">
              <a:effectLst/>
            </a:endParaRPr>
          </a:p>
        </c:rich>
      </c:tx>
      <c:layout>
        <c:manualLayout>
          <c:xMode val="edge"/>
          <c:yMode val="edge"/>
          <c:x val="0.11554143967298204"/>
          <c:y val="3.015074581549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nb de communes représentées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synth_PAPI_2023!$R$50:$R$59</c:f>
              <c:strCache>
                <c:ptCount val="10"/>
                <c:pt idx="0">
                  <c:v>PAPI 3 Gardons</c:v>
                </c:pt>
                <c:pt idx="1">
                  <c:v>PAPI 2 Vidourle</c:v>
                </c:pt>
                <c:pt idx="2">
                  <c:v>PAPI 3 
Vistre</c:v>
                </c:pt>
                <c:pt idx="3">
                  <c:v>PAPI 2 Ardèche</c:v>
                </c:pt>
                <c:pt idx="4">
                  <c:v>PAPI 3
Cèze </c:v>
                </c:pt>
                <c:pt idx="5">
                  <c:v>PAPI 3 Hérault</c:v>
                </c:pt>
                <c:pt idx="6">
                  <c:v>PAPI 2 Gard Rhodanien </c:v>
                </c:pt>
                <c:pt idx="7">
                  <c:v>PAPI 3 intention Tarn Amont </c:v>
                </c:pt>
                <c:pt idx="8">
                  <c:v>Plan Rhône (SYMADREM)</c:v>
                </c:pt>
                <c:pt idx="9">
                  <c:v>Gard </c:v>
                </c:pt>
              </c:strCache>
            </c:strRef>
          </c:cat>
          <c:val>
            <c:numRef>
              <c:f>synth_PAPI_2023!$T$50:$T$59</c:f>
              <c:numCache>
                <c:formatCode>General</c:formatCode>
                <c:ptCount val="10"/>
                <c:pt idx="0">
                  <c:v>29</c:v>
                </c:pt>
                <c:pt idx="1">
                  <c:v>6</c:v>
                </c:pt>
                <c:pt idx="2">
                  <c:v>21</c:v>
                </c:pt>
                <c:pt idx="3">
                  <c:v>0</c:v>
                </c:pt>
                <c:pt idx="4">
                  <c:v>16</c:v>
                </c:pt>
                <c:pt idx="5">
                  <c:v>10</c:v>
                </c:pt>
                <c:pt idx="6">
                  <c:v>0</c:v>
                </c:pt>
                <c:pt idx="7">
                  <c:v>5</c:v>
                </c:pt>
                <c:pt idx="8">
                  <c:v>1</c:v>
                </c:pt>
                <c:pt idx="9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F1-48E7-BFEE-C9C2D0A22C63}"/>
            </c:ext>
          </c:extLst>
        </c:ser>
        <c:ser>
          <c:idx val="1"/>
          <c:order val="1"/>
          <c:tx>
            <c:v>nb de participants 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synth_PAPI_2023!$R$50:$R$59</c:f>
              <c:strCache>
                <c:ptCount val="10"/>
                <c:pt idx="0">
                  <c:v>PAPI 3 Gardons</c:v>
                </c:pt>
                <c:pt idx="1">
                  <c:v>PAPI 2 Vidourle</c:v>
                </c:pt>
                <c:pt idx="2">
                  <c:v>PAPI 3 
Vistre</c:v>
                </c:pt>
                <c:pt idx="3">
                  <c:v>PAPI 2 Ardèche</c:v>
                </c:pt>
                <c:pt idx="4">
                  <c:v>PAPI 3
Cèze </c:v>
                </c:pt>
                <c:pt idx="5">
                  <c:v>PAPI 3 Hérault</c:v>
                </c:pt>
                <c:pt idx="6">
                  <c:v>PAPI 2 Gard Rhodanien </c:v>
                </c:pt>
                <c:pt idx="7">
                  <c:v>PAPI 3 intention Tarn Amont </c:v>
                </c:pt>
                <c:pt idx="8">
                  <c:v>Plan Rhône (SYMADREM)</c:v>
                </c:pt>
                <c:pt idx="9">
                  <c:v>Gard </c:v>
                </c:pt>
              </c:strCache>
            </c:strRef>
          </c:cat>
          <c:val>
            <c:numRef>
              <c:f>synth_PAPI_2023!$V$50:$V$59</c:f>
              <c:numCache>
                <c:formatCode>0</c:formatCode>
                <c:ptCount val="10"/>
                <c:pt idx="0">
                  <c:v>37</c:v>
                </c:pt>
                <c:pt idx="1">
                  <c:v>8</c:v>
                </c:pt>
                <c:pt idx="2">
                  <c:v>32</c:v>
                </c:pt>
                <c:pt idx="3">
                  <c:v>0</c:v>
                </c:pt>
                <c:pt idx="4">
                  <c:v>20</c:v>
                </c:pt>
                <c:pt idx="5">
                  <c:v>15</c:v>
                </c:pt>
                <c:pt idx="6">
                  <c:v>0</c:v>
                </c:pt>
                <c:pt idx="7">
                  <c:v>5</c:v>
                </c:pt>
                <c:pt idx="8">
                  <c:v>1</c:v>
                </c:pt>
                <c:pt idx="9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F1-48E7-BFEE-C9C2D0A22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4063272"/>
        <c:axId val="554064584"/>
      </c:barChart>
      <c:catAx>
        <c:axId val="554063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54064584"/>
        <c:crosses val="autoZero"/>
        <c:auto val="1"/>
        <c:lblAlgn val="ctr"/>
        <c:lblOffset val="100"/>
        <c:noMultiLvlLbl val="0"/>
      </c:catAx>
      <c:valAx>
        <c:axId val="554064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54063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Bilan participation au module "la commune au coeur du dispositif de gestion de crise 2023 par PAPI</a:t>
            </a:r>
            <a:endParaRPr lang="fr-FR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nb de participants 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synth_PAPI_2023!$A$50:$A$59</c:f>
              <c:strCache>
                <c:ptCount val="10"/>
                <c:pt idx="0">
                  <c:v>PAPI 3 Gardons</c:v>
                </c:pt>
                <c:pt idx="1">
                  <c:v>PAPI 2 Vidourle</c:v>
                </c:pt>
                <c:pt idx="2">
                  <c:v>PAPI 3 
Vistre</c:v>
                </c:pt>
                <c:pt idx="3">
                  <c:v>PAPI 2 Ardèche</c:v>
                </c:pt>
                <c:pt idx="4">
                  <c:v>PAPI 3 
Cèze </c:v>
                </c:pt>
                <c:pt idx="5">
                  <c:v>PAPI 3 Hérault</c:v>
                </c:pt>
                <c:pt idx="6">
                  <c:v>PAPI 2 Gard Rhodanien </c:v>
                </c:pt>
                <c:pt idx="7">
                  <c:v>PAPI 3 intention Tarn Amont </c:v>
                </c:pt>
                <c:pt idx="8">
                  <c:v>Plan Rhône (SYMADREM)</c:v>
                </c:pt>
                <c:pt idx="9">
                  <c:v>Gard </c:v>
                </c:pt>
              </c:strCache>
            </c:strRef>
          </c:cat>
          <c:val>
            <c:numRef>
              <c:f>synth_PAPI_2023!$D$50:$D$59</c:f>
              <c:numCache>
                <c:formatCode>General</c:formatCode>
                <c:ptCount val="10"/>
                <c:pt idx="0">
                  <c:v>37</c:v>
                </c:pt>
                <c:pt idx="1">
                  <c:v>5</c:v>
                </c:pt>
                <c:pt idx="2">
                  <c:v>17</c:v>
                </c:pt>
                <c:pt idx="3">
                  <c:v>0</c:v>
                </c:pt>
                <c:pt idx="4">
                  <c:v>20</c:v>
                </c:pt>
                <c:pt idx="5">
                  <c:v>15</c:v>
                </c:pt>
                <c:pt idx="6">
                  <c:v>0</c:v>
                </c:pt>
                <c:pt idx="7">
                  <c:v>5</c:v>
                </c:pt>
                <c:pt idx="8">
                  <c:v>1</c:v>
                </c:pt>
                <c:pt idx="9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F-4310-A3EC-251B0A658636}"/>
            </c:ext>
          </c:extLst>
        </c:ser>
        <c:ser>
          <c:idx val="1"/>
          <c:order val="1"/>
          <c:tx>
            <c:v>nb de communes représentées 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synth_PAPI_2023!$A$50:$A$59</c:f>
              <c:strCache>
                <c:ptCount val="10"/>
                <c:pt idx="0">
                  <c:v>PAPI 3 Gardons</c:v>
                </c:pt>
                <c:pt idx="1">
                  <c:v>PAPI 2 Vidourle</c:v>
                </c:pt>
                <c:pt idx="2">
                  <c:v>PAPI 3 
Vistre</c:v>
                </c:pt>
                <c:pt idx="3">
                  <c:v>PAPI 2 Ardèche</c:v>
                </c:pt>
                <c:pt idx="4">
                  <c:v>PAPI 3 
Cèze </c:v>
                </c:pt>
                <c:pt idx="5">
                  <c:v>PAPI 3 Hérault</c:v>
                </c:pt>
                <c:pt idx="6">
                  <c:v>PAPI 2 Gard Rhodanien </c:v>
                </c:pt>
                <c:pt idx="7">
                  <c:v>PAPI 3 intention Tarn Amont </c:v>
                </c:pt>
                <c:pt idx="8">
                  <c:v>Plan Rhône (SYMADREM)</c:v>
                </c:pt>
                <c:pt idx="9">
                  <c:v>Gard </c:v>
                </c:pt>
              </c:strCache>
            </c:strRef>
          </c:cat>
          <c:val>
            <c:numRef>
              <c:f>synth_PAPI_2023!$E$50:$E$59</c:f>
              <c:numCache>
                <c:formatCode>General</c:formatCode>
                <c:ptCount val="10"/>
                <c:pt idx="0">
                  <c:v>29</c:v>
                </c:pt>
                <c:pt idx="1">
                  <c:v>4</c:v>
                </c:pt>
                <c:pt idx="2">
                  <c:v>14</c:v>
                </c:pt>
                <c:pt idx="4">
                  <c:v>16</c:v>
                </c:pt>
                <c:pt idx="5">
                  <c:v>10</c:v>
                </c:pt>
                <c:pt idx="7">
                  <c:v>5</c:v>
                </c:pt>
                <c:pt idx="8">
                  <c:v>1</c:v>
                </c:pt>
                <c:pt idx="9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F-4310-A3EC-251B0A658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4106568"/>
        <c:axId val="554113456"/>
      </c:barChart>
      <c:catAx>
        <c:axId val="55410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54113456"/>
        <c:crosses val="autoZero"/>
        <c:auto val="1"/>
        <c:lblAlgn val="ctr"/>
        <c:lblOffset val="100"/>
        <c:noMultiLvlLbl val="0"/>
      </c:catAx>
      <c:valAx>
        <c:axId val="554113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54106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ysClr val="windowText" lastClr="000000"/>
                </a:solidFill>
              </a:rPr>
              <a:t>Bilan</a:t>
            </a:r>
            <a:r>
              <a:rPr lang="en-US" sz="1600" b="1" baseline="0">
                <a:solidFill>
                  <a:sysClr val="windowText" lastClr="000000"/>
                </a:solidFill>
              </a:rPr>
              <a:t> des formations élus et personnel territorial 2023 : </a:t>
            </a:r>
          </a:p>
          <a:p>
            <a:pPr>
              <a:defRPr/>
            </a:pPr>
            <a:r>
              <a:rPr lang="en-US" sz="1600" b="1" baseline="0">
                <a:solidFill>
                  <a:sysClr val="windowText" lastClr="000000"/>
                </a:solidFill>
              </a:rPr>
              <a:t>199 participants - 102 communes</a:t>
            </a:r>
            <a:endParaRPr lang="en-US" sz="1600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0574203149053323"/>
          <c:y val="0.19525317977050413"/>
          <c:w val="0.43596794664246613"/>
          <c:h val="0.78092576026514648"/>
        </c:manualLayout>
      </c:layout>
      <c:pieChart>
        <c:varyColors val="1"/>
        <c:ser>
          <c:idx val="0"/>
          <c:order val="0"/>
          <c:tx>
            <c:strRef>
              <c:f>synth_PAPI_2023!$N$27</c:f>
              <c:strCache>
                <c:ptCount val="1"/>
                <c:pt idx="0">
                  <c:v>nb participants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730-4C03-B80A-85C962FCD8B2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7730-4C03-B80A-85C962FCD8B2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7730-4C03-B80A-85C962FCD8B2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730-4C03-B80A-85C962FCD8B2}"/>
              </c:ext>
            </c:extLst>
          </c:dPt>
          <c:dPt>
            <c:idx val="4"/>
            <c:bubble3D val="0"/>
            <c:spPr>
              <a:solidFill>
                <a:srgbClr val="DB55D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730-4C03-B80A-85C962FCD8B2}"/>
              </c:ext>
            </c:extLst>
          </c:dPt>
          <c:dLbls>
            <c:dLbl>
              <c:idx val="0"/>
              <c:layout>
                <c:manualLayout>
                  <c:x val="-5.5647115735912522E-2"/>
                  <c:y val="0.141389616033226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30-4C03-B80A-85C962FCD8B2}"/>
                </c:ext>
              </c:extLst>
            </c:dLbl>
            <c:dLbl>
              <c:idx val="1"/>
              <c:layout>
                <c:manualLayout>
                  <c:x val="-9.1843902164347596E-2"/>
                  <c:y val="2.14194412577873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730-4C03-B80A-85C962FCD8B2}"/>
                </c:ext>
              </c:extLst>
            </c:dLbl>
            <c:dLbl>
              <c:idx val="2"/>
              <c:layout>
                <c:manualLayout>
                  <c:x val="-7.9642534203943696E-2"/>
                  <c:y val="-7.4615613750144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30-4C03-B80A-85C962FCD8B2}"/>
                </c:ext>
              </c:extLst>
            </c:dLbl>
            <c:dLbl>
              <c:idx val="3"/>
              <c:layout>
                <c:manualLayout>
                  <c:x val="0.11918087618246717"/>
                  <c:y val="-0.1033923836330780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730-4C03-B80A-85C962FCD8B2}"/>
                </c:ext>
              </c:extLst>
            </c:dLbl>
            <c:dLbl>
              <c:idx val="4"/>
              <c:layout>
                <c:manualLayout>
                  <c:x val="3.419151103592169E-2"/>
                  <c:y val="0.1379946872640446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730-4C03-B80A-85C962FCD8B2}"/>
                </c:ext>
              </c:extLst>
            </c:dLbl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synth_PAPI_2023!$M$28:$M$32</c:f>
              <c:strCache>
                <c:ptCount val="5"/>
                <c:pt idx="0">
                  <c:v>Fonctionnement des cours d'eau (2 sessions)</c:v>
                </c:pt>
                <c:pt idx="1">
                  <c:v>Politique de prévention (2 sessions)</c:v>
                </c:pt>
                <c:pt idx="2">
                  <c:v>Urbanisme et inondation (2 sessions) </c:v>
                </c:pt>
                <c:pt idx="3">
                  <c:v>Gestion de crise (4 sessions)</c:v>
                </c:pt>
                <c:pt idx="4">
                  <c:v>Outils hydrométéorologiques (1 session)</c:v>
                </c:pt>
              </c:strCache>
            </c:strRef>
          </c:cat>
          <c:val>
            <c:numRef>
              <c:f>synth_PAPI_2023!$N$28:$N$32</c:f>
              <c:numCache>
                <c:formatCode>General</c:formatCode>
                <c:ptCount val="5"/>
                <c:pt idx="0">
                  <c:v>29</c:v>
                </c:pt>
                <c:pt idx="1">
                  <c:v>26</c:v>
                </c:pt>
                <c:pt idx="2">
                  <c:v>26</c:v>
                </c:pt>
                <c:pt idx="3">
                  <c:v>100</c:v>
                </c:pt>
                <c:pt idx="4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30-4C03-B80A-85C962FCD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094012446600432"/>
          <c:y val="0.29592156079057585"/>
          <c:w val="0.34092997047343154"/>
          <c:h val="0.512533381345283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Bilan de la participation</a:t>
            </a:r>
            <a:r>
              <a:rPr lang="en-US" sz="1600" b="1" baseline="0"/>
              <a:t> - </a:t>
            </a:r>
            <a:r>
              <a:rPr lang="en-US" sz="1600" b="1"/>
              <a:t>Sensibilisation élus et personnel territorial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synth_PAPI_2023!$C$115</c:f>
              <c:strCache>
                <c:ptCount val="1"/>
                <c:pt idx="0">
                  <c:v>Nb communes participantes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synth_PAPI_2023!$A$116:$A$125</c:f>
              <c:strCache>
                <c:ptCount val="10"/>
                <c:pt idx="0">
                  <c:v>PAPI 3 Gardons</c:v>
                </c:pt>
                <c:pt idx="1">
                  <c:v>PAPI 2 Vidourle</c:v>
                </c:pt>
                <c:pt idx="2">
                  <c:v>PAPI 3 
Vistre</c:v>
                </c:pt>
                <c:pt idx="3">
                  <c:v>PAPI 2 Ardèche</c:v>
                </c:pt>
                <c:pt idx="4">
                  <c:v>PAPI 3
Cèze </c:v>
                </c:pt>
                <c:pt idx="5">
                  <c:v>PAPI 3 Hérault</c:v>
                </c:pt>
                <c:pt idx="6">
                  <c:v>PAPI 2 Gard Rhodanien </c:v>
                </c:pt>
                <c:pt idx="7">
                  <c:v>PAPI 3 intention Tarn Amont </c:v>
                </c:pt>
                <c:pt idx="8">
                  <c:v>Plan Rhône (SYMADREM)</c:v>
                </c:pt>
                <c:pt idx="9">
                  <c:v>Gard </c:v>
                </c:pt>
              </c:strCache>
            </c:strRef>
          </c:cat>
          <c:val>
            <c:numRef>
              <c:f>synth_PAPI_2023!$C$116:$C$125</c:f>
              <c:numCache>
                <c:formatCode>General</c:formatCode>
                <c:ptCount val="10"/>
                <c:pt idx="0">
                  <c:v>35</c:v>
                </c:pt>
                <c:pt idx="1">
                  <c:v>9</c:v>
                </c:pt>
                <c:pt idx="2">
                  <c:v>24</c:v>
                </c:pt>
                <c:pt idx="3">
                  <c:v>0</c:v>
                </c:pt>
                <c:pt idx="4">
                  <c:v>17</c:v>
                </c:pt>
                <c:pt idx="5">
                  <c:v>10</c:v>
                </c:pt>
                <c:pt idx="6">
                  <c:v>1</c:v>
                </c:pt>
                <c:pt idx="7">
                  <c:v>5</c:v>
                </c:pt>
                <c:pt idx="8">
                  <c:v>1</c:v>
                </c:pt>
                <c:pt idx="9" formatCode="0">
                  <c:v>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A5-43FF-A924-BD648D048F7C}"/>
            </c:ext>
          </c:extLst>
        </c:ser>
        <c:ser>
          <c:idx val="1"/>
          <c:order val="1"/>
          <c:tx>
            <c:strRef>
              <c:f>synth_PAPI_2023!$D$115</c:f>
              <c:strCache>
                <c:ptCount val="1"/>
                <c:pt idx="0">
                  <c:v>Nb de participants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synth_PAPI_2023!$A$116:$A$125</c:f>
              <c:strCache>
                <c:ptCount val="10"/>
                <c:pt idx="0">
                  <c:v>PAPI 3 Gardons</c:v>
                </c:pt>
                <c:pt idx="1">
                  <c:v>PAPI 2 Vidourle</c:v>
                </c:pt>
                <c:pt idx="2">
                  <c:v>PAPI 3 
Vistre</c:v>
                </c:pt>
                <c:pt idx="3">
                  <c:v>PAPI 2 Ardèche</c:v>
                </c:pt>
                <c:pt idx="4">
                  <c:v>PAPI 3
Cèze </c:v>
                </c:pt>
                <c:pt idx="5">
                  <c:v>PAPI 3 Hérault</c:v>
                </c:pt>
                <c:pt idx="6">
                  <c:v>PAPI 2 Gard Rhodanien </c:v>
                </c:pt>
                <c:pt idx="7">
                  <c:v>PAPI 3 intention Tarn Amont </c:v>
                </c:pt>
                <c:pt idx="8">
                  <c:v>Plan Rhône (SYMADREM)</c:v>
                </c:pt>
                <c:pt idx="9">
                  <c:v>Gard </c:v>
                </c:pt>
              </c:strCache>
            </c:strRef>
          </c:cat>
          <c:val>
            <c:numRef>
              <c:f>synth_PAPI_2023!$D$116:$D$125</c:f>
              <c:numCache>
                <c:formatCode>0</c:formatCode>
                <c:ptCount val="10"/>
                <c:pt idx="0">
                  <c:v>68</c:v>
                </c:pt>
                <c:pt idx="1">
                  <c:v>17</c:v>
                </c:pt>
                <c:pt idx="2">
                  <c:v>56</c:v>
                </c:pt>
                <c:pt idx="3">
                  <c:v>0</c:v>
                </c:pt>
                <c:pt idx="4">
                  <c:v>29</c:v>
                </c:pt>
                <c:pt idx="5">
                  <c:v>18</c:v>
                </c:pt>
                <c:pt idx="6">
                  <c:v>5</c:v>
                </c:pt>
                <c:pt idx="7">
                  <c:v>5</c:v>
                </c:pt>
                <c:pt idx="8">
                  <c:v>1</c:v>
                </c:pt>
                <c:pt idx="9">
                  <c:v>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A5-43FF-A924-BD648D048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9461800"/>
        <c:axId val="769458848"/>
      </c:barChart>
      <c:catAx>
        <c:axId val="769461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69458848"/>
        <c:crosses val="autoZero"/>
        <c:auto val="1"/>
        <c:lblAlgn val="ctr"/>
        <c:lblOffset val="100"/>
        <c:noMultiLvlLbl val="0"/>
      </c:catAx>
      <c:valAx>
        <c:axId val="769458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69461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CYCLE</a:t>
            </a:r>
            <a:r>
              <a:rPr lang="fr-FR" b="1" baseline="0"/>
              <a:t> INONDATION 2022: </a:t>
            </a:r>
          </a:p>
          <a:p>
            <a:pPr algn="ctr">
              <a:defRPr/>
            </a:pPr>
            <a:r>
              <a:rPr lang="fr-FR" b="1" baseline="0"/>
              <a:t>répartition des participants par PAPI (Programme d'Actions de Prévention des Inondations )</a:t>
            </a:r>
            <a:endParaRPr lang="fr-FR" b="1"/>
          </a:p>
        </c:rich>
      </c:tx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synth_PAPI_2022!$A$5:$A$14</c:f>
              <c:strCache>
                <c:ptCount val="10"/>
                <c:pt idx="0">
                  <c:v>PAPI 3 Gardons</c:v>
                </c:pt>
                <c:pt idx="1">
                  <c:v>PAPI 2 Vidourle</c:v>
                </c:pt>
                <c:pt idx="2">
                  <c:v>PAPI 3 
Vistre</c:v>
                </c:pt>
                <c:pt idx="3">
                  <c:v>PAPI 2 Ardèche</c:v>
                </c:pt>
                <c:pt idx="4">
                  <c:v>PAPI 2 
Cèze </c:v>
                </c:pt>
                <c:pt idx="5">
                  <c:v>PAPI 2 Hérault</c:v>
                </c:pt>
                <c:pt idx="6">
                  <c:v>PAPI 2 Gard Rhodanien </c:v>
                </c:pt>
                <c:pt idx="7">
                  <c:v>PAPI 3 intention Tarn Amont </c:v>
                </c:pt>
                <c:pt idx="8">
                  <c:v>Plan Rhône (SYMADREM)</c:v>
                </c:pt>
                <c:pt idx="9">
                  <c:v>Gard </c:v>
                </c:pt>
              </c:strCache>
            </c:strRef>
          </c:cat>
          <c:val>
            <c:numRef>
              <c:f>synth_PAPI_2022!$Q$5:$Q$14</c:f>
              <c:numCache>
                <c:formatCode>General</c:formatCode>
                <c:ptCount val="10"/>
                <c:pt idx="0">
                  <c:v>37</c:v>
                </c:pt>
                <c:pt idx="1">
                  <c:v>17</c:v>
                </c:pt>
                <c:pt idx="2">
                  <c:v>14</c:v>
                </c:pt>
                <c:pt idx="3">
                  <c:v>1</c:v>
                </c:pt>
                <c:pt idx="4">
                  <c:v>36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D8-4A07-9162-43EE780BD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34500896"/>
        <c:axId val="504552752"/>
      </c:barChart>
      <c:catAx>
        <c:axId val="3345008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04552752"/>
        <c:crosses val="autoZero"/>
        <c:auto val="1"/>
        <c:lblAlgn val="ctr"/>
        <c:lblOffset val="100"/>
        <c:noMultiLvlLbl val="0"/>
      </c:catAx>
      <c:valAx>
        <c:axId val="504552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ln w="6350">
                      <a:noFill/>
                    </a:ln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>
                    <a:ln w="6350">
                      <a:noFill/>
                    </a:ln>
                  </a:rPr>
                  <a:t>nombre</a:t>
                </a:r>
                <a:r>
                  <a:rPr lang="fr-FR" baseline="0">
                    <a:ln w="6350">
                      <a:noFill/>
                    </a:ln>
                  </a:rPr>
                  <a:t> de participants </a:t>
                </a:r>
                <a:endParaRPr lang="fr-FR">
                  <a:ln w="6350">
                    <a:noFill/>
                  </a:ln>
                </a:endParaRPr>
              </a:p>
            </c:rich>
          </c:tx>
          <c:overlay val="0"/>
          <c:spPr>
            <a:solidFill>
              <a:schemeClr val="bg1"/>
            </a:solidFill>
            <a:ln>
              <a:solidFill>
                <a:schemeClr val="tx1"/>
              </a:solidFill>
            </a:ln>
            <a:effectLst>
              <a:glow rad="127000">
                <a:schemeClr val="bg1"/>
              </a:glow>
            </a:effectLst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ln w="6350">
                    <a:noFill/>
                  </a:ln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34500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FR" b="1" baseline="0">
                <a:solidFill>
                  <a:sysClr val="windowText" lastClr="000000"/>
                </a:solidFill>
              </a:rPr>
              <a:t>Bilan participation formation 2022-2025 par PAPI: 495 personnes ont suivi au moins une formation </a:t>
            </a:r>
            <a:r>
              <a:rPr lang="fr-FR" b="0" baseline="0">
                <a:solidFill>
                  <a:sysClr val="windowText" lastClr="000000"/>
                </a:solidFill>
              </a:rPr>
              <a:t>(315 pour le cycle prévention des inondations et 180 pour la gestion de crise)  </a:t>
            </a:r>
          </a:p>
        </c:rich>
      </c:tx>
      <c:layout>
        <c:manualLayout>
          <c:xMode val="edge"/>
          <c:yMode val="edge"/>
          <c:x val="0.14884695419102104"/>
          <c:y val="3.63490938040327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nb de participants au cycle de formation 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bilan_2020_26!$A$32:$A$41</c:f>
              <c:strCache>
                <c:ptCount val="10"/>
                <c:pt idx="0">
                  <c:v>PAPI 3 Gardons</c:v>
                </c:pt>
                <c:pt idx="1">
                  <c:v>PAPI 3 Vidourle</c:v>
                </c:pt>
                <c:pt idx="2">
                  <c:v>PAPI 3 
Vistre</c:v>
                </c:pt>
                <c:pt idx="3">
                  <c:v>PEP Ardèche</c:v>
                </c:pt>
                <c:pt idx="4">
                  <c:v>PAPI 3
Cèze </c:v>
                </c:pt>
                <c:pt idx="5">
                  <c:v>PAPI 3 Hérault</c:v>
                </c:pt>
                <c:pt idx="6">
                  <c:v>PAPI 3 Gard Rhodanien </c:v>
                </c:pt>
                <c:pt idx="7">
                  <c:v>PAPI 3 intention Tarn Amont </c:v>
                </c:pt>
                <c:pt idx="8">
                  <c:v>Plan Rhône (SYMADREM)</c:v>
                </c:pt>
                <c:pt idx="9">
                  <c:v>Gard </c:v>
                </c:pt>
              </c:strCache>
            </c:strRef>
          </c:cat>
          <c:val>
            <c:numRef>
              <c:f>bilan_2020_26!$C$32:$C$41</c:f>
              <c:numCache>
                <c:formatCode>General</c:formatCode>
                <c:ptCount val="10"/>
                <c:pt idx="0">
                  <c:v>96</c:v>
                </c:pt>
                <c:pt idx="1">
                  <c:v>55</c:v>
                </c:pt>
                <c:pt idx="2">
                  <c:v>77</c:v>
                </c:pt>
                <c:pt idx="3">
                  <c:v>1</c:v>
                </c:pt>
                <c:pt idx="4">
                  <c:v>62</c:v>
                </c:pt>
                <c:pt idx="5">
                  <c:v>4</c:v>
                </c:pt>
                <c:pt idx="6">
                  <c:v>19</c:v>
                </c:pt>
                <c:pt idx="7">
                  <c:v>1</c:v>
                </c:pt>
                <c:pt idx="8">
                  <c:v>0</c:v>
                </c:pt>
                <c:pt idx="9">
                  <c:v>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C1-4DBD-B512-40BBFEE12A00}"/>
            </c:ext>
          </c:extLst>
        </c:ser>
        <c:ser>
          <c:idx val="1"/>
          <c:order val="1"/>
          <c:tx>
            <c:v>Nb de participants formation gestion de crise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bilan_2020_26!$A$32:$A$41</c:f>
              <c:strCache>
                <c:ptCount val="10"/>
                <c:pt idx="0">
                  <c:v>PAPI 3 Gardons</c:v>
                </c:pt>
                <c:pt idx="1">
                  <c:v>PAPI 3 Vidourle</c:v>
                </c:pt>
                <c:pt idx="2">
                  <c:v>PAPI 3 
Vistre</c:v>
                </c:pt>
                <c:pt idx="3">
                  <c:v>PEP Ardèche</c:v>
                </c:pt>
                <c:pt idx="4">
                  <c:v>PAPI 3
Cèze </c:v>
                </c:pt>
                <c:pt idx="5">
                  <c:v>PAPI 3 Hérault</c:v>
                </c:pt>
                <c:pt idx="6">
                  <c:v>PAPI 3 Gard Rhodanien </c:v>
                </c:pt>
                <c:pt idx="7">
                  <c:v>PAPI 3 intention Tarn Amont </c:v>
                </c:pt>
                <c:pt idx="8">
                  <c:v>Plan Rhône (SYMADREM)</c:v>
                </c:pt>
                <c:pt idx="9">
                  <c:v>Gard </c:v>
                </c:pt>
              </c:strCache>
            </c:strRef>
          </c:cat>
          <c:val>
            <c:numRef>
              <c:f>bilan_2020_26!$F$32:$F$41</c:f>
              <c:numCache>
                <c:formatCode>General</c:formatCode>
                <c:ptCount val="10"/>
                <c:pt idx="0">
                  <c:v>65</c:v>
                </c:pt>
                <c:pt idx="1">
                  <c:v>8</c:v>
                </c:pt>
                <c:pt idx="2">
                  <c:v>45</c:v>
                </c:pt>
                <c:pt idx="3">
                  <c:v>0</c:v>
                </c:pt>
                <c:pt idx="4">
                  <c:v>32</c:v>
                </c:pt>
                <c:pt idx="5">
                  <c:v>15</c:v>
                </c:pt>
                <c:pt idx="6">
                  <c:v>9</c:v>
                </c:pt>
                <c:pt idx="7">
                  <c:v>5</c:v>
                </c:pt>
                <c:pt idx="8">
                  <c:v>1</c:v>
                </c:pt>
                <c:pt idx="9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C1-4DBD-B512-40BBFEE12A00}"/>
            </c:ext>
          </c:extLst>
        </c:ser>
        <c:ser>
          <c:idx val="2"/>
          <c:order val="2"/>
          <c:tx>
            <c:v>Nb de participants toutes formations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 w="9525">
                <a:solidFill>
                  <a:sysClr val="windowText" lastClr="00000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bilan_2020_26!$A$32:$A$41</c:f>
              <c:strCache>
                <c:ptCount val="10"/>
                <c:pt idx="0">
                  <c:v>PAPI 3 Gardons</c:v>
                </c:pt>
                <c:pt idx="1">
                  <c:v>PAPI 3 Vidourle</c:v>
                </c:pt>
                <c:pt idx="2">
                  <c:v>PAPI 3 
Vistre</c:v>
                </c:pt>
                <c:pt idx="3">
                  <c:v>PEP Ardèche</c:v>
                </c:pt>
                <c:pt idx="4">
                  <c:v>PAPI 3
Cèze </c:v>
                </c:pt>
                <c:pt idx="5">
                  <c:v>PAPI 3 Hérault</c:v>
                </c:pt>
                <c:pt idx="6">
                  <c:v>PAPI 3 Gard Rhodanien </c:v>
                </c:pt>
                <c:pt idx="7">
                  <c:v>PAPI 3 intention Tarn Amont </c:v>
                </c:pt>
                <c:pt idx="8">
                  <c:v>Plan Rhône (SYMADREM)</c:v>
                </c:pt>
                <c:pt idx="9">
                  <c:v>Gard </c:v>
                </c:pt>
              </c:strCache>
            </c:strRef>
          </c:cat>
          <c:val>
            <c:numRef>
              <c:f>bilan_2020_26!$I$32:$I$41</c:f>
              <c:numCache>
                <c:formatCode>General</c:formatCode>
                <c:ptCount val="10"/>
                <c:pt idx="0">
                  <c:v>161</c:v>
                </c:pt>
                <c:pt idx="1">
                  <c:v>63</c:v>
                </c:pt>
                <c:pt idx="2">
                  <c:v>122</c:v>
                </c:pt>
                <c:pt idx="3">
                  <c:v>1</c:v>
                </c:pt>
                <c:pt idx="4">
                  <c:v>94</c:v>
                </c:pt>
                <c:pt idx="5">
                  <c:v>19</c:v>
                </c:pt>
                <c:pt idx="6">
                  <c:v>28</c:v>
                </c:pt>
                <c:pt idx="7">
                  <c:v>6</c:v>
                </c:pt>
                <c:pt idx="8">
                  <c:v>1</c:v>
                </c:pt>
                <c:pt idx="9">
                  <c:v>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C1-4DBD-B512-40BBFEE12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2928496"/>
        <c:axId val="462931448"/>
      </c:barChart>
      <c:catAx>
        <c:axId val="462928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2931448"/>
        <c:crosses val="autoZero"/>
        <c:auto val="1"/>
        <c:lblAlgn val="ctr"/>
        <c:lblOffset val="100"/>
        <c:noMultiLvlLbl val="0"/>
      </c:catAx>
      <c:valAx>
        <c:axId val="46293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2928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CYCLE INONDATION</a:t>
            </a:r>
            <a:r>
              <a:rPr lang="en-US" baseline="0"/>
              <a:t> 2022:</a:t>
            </a:r>
          </a:p>
          <a:p>
            <a:pPr>
              <a:defRPr/>
            </a:pPr>
            <a:r>
              <a:rPr lang="en-US"/>
              <a:t>Nombre de participants (élu.e.s)</a:t>
            </a:r>
            <a:r>
              <a:rPr lang="en-US" baseline="0"/>
              <a:t> </a:t>
            </a:r>
            <a:r>
              <a:rPr lang="en-US"/>
              <a:t>par formation</a:t>
            </a:r>
          </a:p>
        </c:rich>
      </c:tx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tx>
            <c:v>Nombre de participants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594-427D-B645-8EBCA2BD96B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594-427D-B645-8EBCA2BD96B2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594-427D-B645-8EBCA2BD96B2}"/>
              </c:ext>
            </c:extLst>
          </c:dPt>
          <c:dLbls>
            <c:dLbl>
              <c:idx val="0"/>
              <c:layout>
                <c:manualLayout>
                  <c:x val="-7.835819211496646E-2"/>
                  <c:y val="0.1216827364185110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594-427D-B645-8EBCA2BD96B2}"/>
                </c:ext>
              </c:extLst>
            </c:dLbl>
            <c:dLbl>
              <c:idx val="1"/>
              <c:layout>
                <c:manualLayout>
                  <c:x val="-8.1614868249756597E-2"/>
                  <c:y val="-0.1463426961770623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594-427D-B645-8EBCA2BD96B2}"/>
                </c:ext>
              </c:extLst>
            </c:dLbl>
            <c:dLbl>
              <c:idx val="2"/>
              <c:layout>
                <c:manualLayout>
                  <c:x val="0.1174477424003026"/>
                  <c:y val="5.728804828973842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594-427D-B645-8EBCA2BD96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synth_PAPI_2022!$P$21:$P$23</c:f>
              <c:strCache>
                <c:ptCount val="3"/>
                <c:pt idx="0">
                  <c:v>Fonctionnement des cours d'eau (1 session)</c:v>
                </c:pt>
                <c:pt idx="1">
                  <c:v>Politique de prévention (2 sessions)</c:v>
                </c:pt>
                <c:pt idx="2">
                  <c:v>Urbanisme et inondation (2 sessions) </c:v>
                </c:pt>
              </c:strCache>
            </c:strRef>
          </c:cat>
          <c:val>
            <c:numRef>
              <c:f>(synth_PAPI_2022!$D$14,synth_PAPI_2022!$H$14,synth_PAPI_2022!$L$14)</c:f>
              <c:numCache>
                <c:formatCode>General</c:formatCode>
                <c:ptCount val="3"/>
                <c:pt idx="0">
                  <c:v>23</c:v>
                </c:pt>
                <c:pt idx="1">
                  <c:v>39</c:v>
                </c:pt>
                <c:pt idx="2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266-44A6-83BA-EA41B4DF319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CYCLE</a:t>
            </a:r>
            <a:r>
              <a:rPr lang="en-US" baseline="0"/>
              <a:t> INONDATION 2022:</a:t>
            </a:r>
          </a:p>
          <a:p>
            <a:pPr>
              <a:defRPr/>
            </a:pPr>
            <a:r>
              <a:rPr lang="en-US" baseline="0"/>
              <a:t> Nombre</a:t>
            </a:r>
            <a:r>
              <a:rPr lang="en-US"/>
              <a:t> de communes représentées par formation   </a:t>
            </a:r>
          </a:p>
        </c:rich>
      </c:tx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tx>
            <c:v>nb de communes représentées 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375-4477-8CDD-9333CCB43D3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375-4477-8CDD-9333CCB43D3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375-4477-8CDD-9333CCB43D32}"/>
              </c:ext>
            </c:extLst>
          </c:dPt>
          <c:dLbls>
            <c:dLbl>
              <c:idx val="0"/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75-4477-8CDD-9333CCB43D32}"/>
                </c:ext>
              </c:extLst>
            </c:dLbl>
            <c:dLbl>
              <c:idx val="1"/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375-4477-8CDD-9333CCB43D32}"/>
                </c:ext>
              </c:extLst>
            </c:dLbl>
            <c:dLbl>
              <c:idx val="2"/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375-4477-8CDD-9333CCB43D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synth_PAPI_2022!$P$21:$P$23</c:f>
              <c:strCache>
                <c:ptCount val="3"/>
                <c:pt idx="0">
                  <c:v>Fonctionnement des cours d'eau (1 session)</c:v>
                </c:pt>
                <c:pt idx="1">
                  <c:v>Politique de prévention (2 sessions)</c:v>
                </c:pt>
                <c:pt idx="2">
                  <c:v>Urbanisme et inondation (2 sessions) </c:v>
                </c:pt>
              </c:strCache>
            </c:strRef>
          </c:cat>
          <c:val>
            <c:numRef>
              <c:f>synth_PAPI_2022!$R$21:$R$23</c:f>
              <c:numCache>
                <c:formatCode>General</c:formatCode>
                <c:ptCount val="3"/>
                <c:pt idx="0">
                  <c:v>20</c:v>
                </c:pt>
                <c:pt idx="1">
                  <c:v>36</c:v>
                </c:pt>
                <c:pt idx="2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639-46C3-946E-AD55EC246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CYCLE INONDATION 2022 :</a:t>
            </a:r>
          </a:p>
          <a:p>
            <a:pPr algn="ctr">
              <a:defRPr/>
            </a:pPr>
            <a:r>
              <a:rPr lang="fr-FR"/>
              <a:t>Nombre de communes représentées par PAPI </a:t>
            </a:r>
          </a:p>
        </c:rich>
      </c:tx>
      <c:layout>
        <c:manualLayout>
          <c:xMode val="edge"/>
          <c:yMode val="edge"/>
          <c:x val="0.3699119879036859"/>
          <c:y val="2.1715426416768328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synth_PAPI_2022!$A$21:$A$30</c:f>
              <c:strCache>
                <c:ptCount val="10"/>
                <c:pt idx="0">
                  <c:v>PAPI 3 Gardons</c:v>
                </c:pt>
                <c:pt idx="1">
                  <c:v>PAPI 2 Vidourle</c:v>
                </c:pt>
                <c:pt idx="2">
                  <c:v>PAPI 3 
Vistre</c:v>
                </c:pt>
                <c:pt idx="3">
                  <c:v>PAPI 2 Ardèche</c:v>
                </c:pt>
                <c:pt idx="4">
                  <c:v>PAPI 2 
Cèze </c:v>
                </c:pt>
                <c:pt idx="5">
                  <c:v>PAPI 2 Hérault</c:v>
                </c:pt>
                <c:pt idx="6">
                  <c:v>PAPI 2 Gard Rhodanien </c:v>
                </c:pt>
                <c:pt idx="7">
                  <c:v>PAPI 3 intention Tarn Amont </c:v>
                </c:pt>
                <c:pt idx="8">
                  <c:v>Plan Rhône (SYMADREM)</c:v>
                </c:pt>
                <c:pt idx="9">
                  <c:v>Gard </c:v>
                </c:pt>
              </c:strCache>
            </c:strRef>
          </c:cat>
          <c:val>
            <c:numRef>
              <c:f>synth_PAPI_2022!$C$21:$C$30</c:f>
              <c:numCache>
                <c:formatCode>General</c:formatCode>
                <c:ptCount val="10"/>
                <c:pt idx="0">
                  <c:v>17</c:v>
                </c:pt>
                <c:pt idx="1">
                  <c:v>9</c:v>
                </c:pt>
                <c:pt idx="2">
                  <c:v>7</c:v>
                </c:pt>
                <c:pt idx="3">
                  <c:v>1</c:v>
                </c:pt>
                <c:pt idx="4">
                  <c:v>14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 formatCode="0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16-4F72-B876-966A277C14C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55623880"/>
        <c:axId val="655623552"/>
      </c:barChart>
      <c:catAx>
        <c:axId val="655623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5623552"/>
        <c:crosses val="autoZero"/>
        <c:auto val="1"/>
        <c:lblAlgn val="ctr"/>
        <c:lblOffset val="100"/>
        <c:noMultiLvlLbl val="0"/>
      </c:catAx>
      <c:valAx>
        <c:axId val="655623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Nb</a:t>
                </a:r>
                <a:r>
                  <a:rPr lang="fr-FR" baseline="0"/>
                  <a:t> communes représentées </a:t>
                </a:r>
                <a:endParaRPr lang="fr-FR"/>
              </a:p>
            </c:rich>
          </c:tx>
          <c:overlay val="0"/>
          <c:spPr>
            <a:noFill/>
            <a:ln>
              <a:solidFill>
                <a:schemeClr val="tx1"/>
              </a:solidFill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5623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Prévention</a:t>
            </a:r>
            <a:r>
              <a:rPr lang="fr-FR" baseline="0"/>
              <a:t> des inondations : s</a:t>
            </a:r>
            <a:r>
              <a:rPr lang="fr-FR"/>
              <a:t>ensibilisation des élus 2022 Nombre</a:t>
            </a:r>
            <a:r>
              <a:rPr lang="fr-FR" baseline="0"/>
              <a:t> de participants par PAPI </a:t>
            </a:r>
            <a:endParaRPr lang="fr-FR"/>
          </a:p>
        </c:rich>
      </c:tx>
      <c:layout>
        <c:manualLayout>
          <c:xMode val="edge"/>
          <c:yMode val="edge"/>
          <c:x val="0.11141690636398949"/>
          <c:y val="3.9984629530600913E-3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attFill prst="pct90">
                <a:fgClr>
                  <a:schemeClr val="accent5">
                    <a:lumMod val="40000"/>
                    <a:lumOff val="60000"/>
                  </a:schemeClr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86F-4DE0-B4FB-8641F60CD9C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86F-4DE0-B4FB-8641F60CD9C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C86F-4DE0-B4FB-8641F60CD9C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86F-4DE0-B4FB-8641F60CD9C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86F-4DE0-B4FB-8641F60CD9C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C86F-4DE0-B4FB-8641F60CD9C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86F-4DE0-B4FB-8641F60CD9C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86F-4DE0-B4FB-8641F60CD9C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C86F-4DE0-B4FB-8641F60CD9C1}"/>
              </c:ext>
            </c:extLst>
          </c:dPt>
          <c:dLbls>
            <c:dLbl>
              <c:idx val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C86F-4DE0-B4FB-8641F60CD9C1}"/>
                </c:ext>
              </c:extLst>
            </c:dLbl>
            <c:dLbl>
              <c:idx val="1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C86F-4DE0-B4FB-8641F60CD9C1}"/>
                </c:ext>
              </c:extLst>
            </c:dLbl>
            <c:dLbl>
              <c:idx val="2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C86F-4DE0-B4FB-8641F60CD9C1}"/>
                </c:ext>
              </c:extLst>
            </c:dLbl>
            <c:dLbl>
              <c:idx val="3"/>
              <c:layout>
                <c:manualLayout>
                  <c:x val="4.62954435214009E-4"/>
                  <c:y val="-1.3019825361174181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86F-4DE0-B4FB-8641F60CD9C1}"/>
                </c:ext>
              </c:extLst>
            </c:dLbl>
            <c:dLbl>
              <c:idx val="4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C86F-4DE0-B4FB-8641F60CD9C1}"/>
                </c:ext>
              </c:extLst>
            </c:dLbl>
            <c:dLbl>
              <c:idx val="5"/>
              <c:layout>
                <c:manualLayout>
                  <c:x val="-4.7229778263628815E-3"/>
                  <c:y val="2.199154624183048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86F-4DE0-B4FB-8641F60CD9C1}"/>
                </c:ext>
              </c:extLst>
            </c:dLbl>
            <c:dLbl>
              <c:idx val="6"/>
              <c:layout>
                <c:manualLayout>
                  <c:x val="1.0553220901541925E-2"/>
                  <c:y val="1.6012200388248087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86F-4DE0-B4FB-8641F60CD9C1}"/>
                </c:ext>
              </c:extLst>
            </c:dLbl>
            <c:dLbl>
              <c:idx val="7"/>
              <c:layout>
                <c:manualLayout>
                  <c:x val="-1.4505437828763077E-2"/>
                  <c:y val="2.027014451817337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86F-4DE0-B4FB-8641F60CD9C1}"/>
                </c:ext>
              </c:extLst>
            </c:dLbl>
            <c:dLbl>
              <c:idx val="8"/>
              <c:layout>
                <c:manualLayout>
                  <c:x val="4.7229778263628815E-3"/>
                  <c:y val="1.999231476530045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86F-4DE0-B4FB-8641F60CD9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synth_PAPI_2022!$A$21:$A$29</c:f>
              <c:strCache>
                <c:ptCount val="9"/>
                <c:pt idx="0">
                  <c:v>PAPI 3 Gardons</c:v>
                </c:pt>
                <c:pt idx="1">
                  <c:v>PAPI 2 Vidourle</c:v>
                </c:pt>
                <c:pt idx="2">
                  <c:v>PAPI 3 
Vistre</c:v>
                </c:pt>
                <c:pt idx="3">
                  <c:v>PAPI 2 Ardèche</c:v>
                </c:pt>
                <c:pt idx="4">
                  <c:v>PAPI 2 
Cèze </c:v>
                </c:pt>
                <c:pt idx="5">
                  <c:v>PAPI 2 Hérault</c:v>
                </c:pt>
                <c:pt idx="6">
                  <c:v>PAPI 2 Gard Rhodanien </c:v>
                </c:pt>
                <c:pt idx="7">
                  <c:v>PAPI 3 intention Tarn Amont </c:v>
                </c:pt>
                <c:pt idx="8">
                  <c:v>Plan Rhône (SYMADREM)</c:v>
                </c:pt>
              </c:strCache>
            </c:strRef>
          </c:cat>
          <c:val>
            <c:numRef>
              <c:f>synth_PAPI_2022!$E$21:$E$29</c:f>
              <c:numCache>
                <c:formatCode>0</c:formatCode>
                <c:ptCount val="9"/>
                <c:pt idx="0">
                  <c:v>37</c:v>
                </c:pt>
                <c:pt idx="1">
                  <c:v>17</c:v>
                </c:pt>
                <c:pt idx="2">
                  <c:v>14</c:v>
                </c:pt>
                <c:pt idx="3">
                  <c:v>1</c:v>
                </c:pt>
                <c:pt idx="4">
                  <c:v>36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6F-4DE0-B4FB-8641F60CD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Sensibilisation des élus</a:t>
            </a:r>
            <a:r>
              <a:rPr lang="fr-FR" baseline="0"/>
              <a:t> à la prévention des inondations 2022: </a:t>
            </a:r>
            <a:r>
              <a:rPr lang="fr-FR"/>
              <a:t>taux</a:t>
            </a:r>
            <a:r>
              <a:rPr lang="fr-FR" baseline="0"/>
              <a:t> de représentativité de participation communale par PAPI</a:t>
            </a:r>
            <a:endParaRPr lang="fr-FR"/>
          </a:p>
        </c:rich>
      </c:tx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20751414094628545"/>
          <c:w val="1"/>
          <c:h val="0.5111906466237174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A62-487A-B1F6-67BEE034FC9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A62-487A-B1F6-67BEE034FC9B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9E5C-4123-96B5-7D8C507703B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A62-487A-B1F6-67BEE034FC9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5A62-487A-B1F6-67BEE034FC9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5A62-487A-B1F6-67BEE034FC9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5A62-487A-B1F6-67BEE034FC9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5A62-487A-B1F6-67BEE034FC9B}"/>
              </c:ext>
            </c:extLst>
          </c:dPt>
          <c:dPt>
            <c:idx val="8"/>
            <c:bubble3D val="0"/>
            <c:spPr>
              <a:solidFill>
                <a:schemeClr val="bg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E5C-4123-96B5-7D8C507703BB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synth_PAPI_2022!$A$21:$A$29</c:f>
              <c:strCache>
                <c:ptCount val="9"/>
                <c:pt idx="0">
                  <c:v>PAPI 3 Gardons</c:v>
                </c:pt>
                <c:pt idx="1">
                  <c:v>PAPI 2 Vidourle</c:v>
                </c:pt>
                <c:pt idx="2">
                  <c:v>PAPI 3 
Vistre</c:v>
                </c:pt>
                <c:pt idx="3">
                  <c:v>PAPI 2 Ardèche</c:v>
                </c:pt>
                <c:pt idx="4">
                  <c:v>PAPI 2 
Cèze </c:v>
                </c:pt>
                <c:pt idx="5">
                  <c:v>PAPI 2 Hérault</c:v>
                </c:pt>
                <c:pt idx="6">
                  <c:v>PAPI 2 Gard Rhodanien </c:v>
                </c:pt>
                <c:pt idx="7">
                  <c:v>PAPI 3 intention Tarn Amont </c:v>
                </c:pt>
                <c:pt idx="8">
                  <c:v>Plan Rhône (SYMADREM)</c:v>
                </c:pt>
              </c:strCache>
            </c:strRef>
          </c:cat>
          <c:val>
            <c:numRef>
              <c:f>synth_PAPI_2022!$D$21:$D$29</c:f>
              <c:numCache>
                <c:formatCode>0.00%</c:formatCode>
                <c:ptCount val="9"/>
                <c:pt idx="0">
                  <c:v>0.13492063492063491</c:v>
                </c:pt>
                <c:pt idx="1">
                  <c:v>0.16071428571428573</c:v>
                </c:pt>
                <c:pt idx="2">
                  <c:v>0.2</c:v>
                </c:pt>
                <c:pt idx="3">
                  <c:v>0.25</c:v>
                </c:pt>
                <c:pt idx="4">
                  <c:v>0.15730337078651685</c:v>
                </c:pt>
                <c:pt idx="5">
                  <c:v>3.8461538461538464E-2</c:v>
                </c:pt>
                <c:pt idx="6">
                  <c:v>0.14285714285714285</c:v>
                </c:pt>
                <c:pt idx="7">
                  <c:v>0.16666666666666666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5C-4123-96B5-7D8C507703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Sensibilisation</a:t>
            </a:r>
            <a:r>
              <a:rPr lang="en-US" baseline="0"/>
              <a:t> des élus à la prévention des inondations</a:t>
            </a:r>
          </a:p>
          <a:p>
            <a:pPr>
              <a:defRPr/>
            </a:pPr>
            <a:r>
              <a:rPr lang="en-US"/>
              <a:t>Bilan des formations 2022 par PAPI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synth_PAPI_2022!$B$54</c:f>
              <c:strCache>
                <c:ptCount val="1"/>
                <c:pt idx="0">
                  <c:v>Nb communes participantes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synth_PAPI_2022!$A$55:$A$64</c:f>
              <c:strCache>
                <c:ptCount val="10"/>
                <c:pt idx="0">
                  <c:v>PAPI 3 Gardons</c:v>
                </c:pt>
                <c:pt idx="1">
                  <c:v>PAPI 2 Vidourle</c:v>
                </c:pt>
                <c:pt idx="2">
                  <c:v>PAPI 3 
Vistre</c:v>
                </c:pt>
                <c:pt idx="3">
                  <c:v>PAPI 2 Ardèche</c:v>
                </c:pt>
                <c:pt idx="4">
                  <c:v>PAPI 2 
Cèze </c:v>
                </c:pt>
                <c:pt idx="5">
                  <c:v>PAPI 2 Hérault</c:v>
                </c:pt>
                <c:pt idx="6">
                  <c:v>PAPI 2 Gard Rhodanien </c:v>
                </c:pt>
                <c:pt idx="7">
                  <c:v>PAPI 3 intention Tarn Amont </c:v>
                </c:pt>
                <c:pt idx="8">
                  <c:v>Plan Rhône (SYMADREM)</c:v>
                </c:pt>
                <c:pt idx="9">
                  <c:v>Gard </c:v>
                </c:pt>
              </c:strCache>
            </c:strRef>
          </c:cat>
          <c:val>
            <c:numRef>
              <c:f>synth_PAPI_2022!$B$55:$B$64</c:f>
              <c:numCache>
                <c:formatCode>General</c:formatCode>
                <c:ptCount val="10"/>
                <c:pt idx="0">
                  <c:v>17</c:v>
                </c:pt>
                <c:pt idx="1">
                  <c:v>9</c:v>
                </c:pt>
                <c:pt idx="2">
                  <c:v>7</c:v>
                </c:pt>
                <c:pt idx="3">
                  <c:v>1</c:v>
                </c:pt>
                <c:pt idx="4">
                  <c:v>14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 formatCode="0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3-4EFA-952A-AE67A71C3592}"/>
            </c:ext>
          </c:extLst>
        </c:ser>
        <c:ser>
          <c:idx val="1"/>
          <c:order val="1"/>
          <c:tx>
            <c:strRef>
              <c:f>synth_PAPI_2022!$C$54</c:f>
              <c:strCache>
                <c:ptCount val="1"/>
                <c:pt idx="0">
                  <c:v>Nb de participants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synth_PAPI_2022!$A$55:$A$64</c:f>
              <c:strCache>
                <c:ptCount val="10"/>
                <c:pt idx="0">
                  <c:v>PAPI 3 Gardons</c:v>
                </c:pt>
                <c:pt idx="1">
                  <c:v>PAPI 2 Vidourle</c:v>
                </c:pt>
                <c:pt idx="2">
                  <c:v>PAPI 3 
Vistre</c:v>
                </c:pt>
                <c:pt idx="3">
                  <c:v>PAPI 2 Ardèche</c:v>
                </c:pt>
                <c:pt idx="4">
                  <c:v>PAPI 2 
Cèze </c:v>
                </c:pt>
                <c:pt idx="5">
                  <c:v>PAPI 2 Hérault</c:v>
                </c:pt>
                <c:pt idx="6">
                  <c:v>PAPI 2 Gard Rhodanien </c:v>
                </c:pt>
                <c:pt idx="7">
                  <c:v>PAPI 3 intention Tarn Amont </c:v>
                </c:pt>
                <c:pt idx="8">
                  <c:v>Plan Rhône (SYMADREM)</c:v>
                </c:pt>
                <c:pt idx="9">
                  <c:v>Gard </c:v>
                </c:pt>
              </c:strCache>
            </c:strRef>
          </c:cat>
          <c:val>
            <c:numRef>
              <c:f>synth_PAPI_2022!$C$55:$C$64</c:f>
              <c:numCache>
                <c:formatCode>0</c:formatCode>
                <c:ptCount val="10"/>
                <c:pt idx="0">
                  <c:v>37</c:v>
                </c:pt>
                <c:pt idx="1">
                  <c:v>17</c:v>
                </c:pt>
                <c:pt idx="2">
                  <c:v>14</c:v>
                </c:pt>
                <c:pt idx="3">
                  <c:v>1</c:v>
                </c:pt>
                <c:pt idx="4">
                  <c:v>36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A3-4EFA-952A-AE67A71C3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2175704"/>
        <c:axId val="542165864"/>
      </c:barChart>
      <c:catAx>
        <c:axId val="542175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42165864"/>
        <c:crosses val="autoZero"/>
        <c:auto val="1"/>
        <c:lblAlgn val="ctr"/>
        <c:lblOffset val="100"/>
        <c:noMultiLvlLbl val="0"/>
      </c:catAx>
      <c:valAx>
        <c:axId val="542165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42175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Bilan participation communale formation 2022-2025 par PAPI:</a:t>
            </a:r>
          </a:p>
          <a:p>
            <a:pPr>
              <a:defRPr/>
            </a:pPr>
            <a:r>
              <a:rPr lang="fr-FR" b="1"/>
              <a:t>164 communes ont participé à</a:t>
            </a:r>
            <a:r>
              <a:rPr lang="fr-FR" b="1" baseline="0"/>
              <a:t> au moins une formation</a:t>
            </a:r>
            <a:r>
              <a:rPr lang="fr-FR" b="1"/>
              <a:t> </a:t>
            </a:r>
          </a:p>
        </c:rich>
      </c:tx>
      <c:layout>
        <c:manualLayout>
          <c:xMode val="edge"/>
          <c:yMode val="edge"/>
          <c:x val="0.23701519336226762"/>
          <c:y val="1.33333333333333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Nb de communes ayant participé au cycle de formation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bilan_2020_26!$A$32:$A$41</c:f>
              <c:strCache>
                <c:ptCount val="10"/>
                <c:pt idx="0">
                  <c:v>PAPI 3 Gardons</c:v>
                </c:pt>
                <c:pt idx="1">
                  <c:v>PAPI 3 Vidourle</c:v>
                </c:pt>
                <c:pt idx="2">
                  <c:v>PAPI 3 
Vistre</c:v>
                </c:pt>
                <c:pt idx="3">
                  <c:v>PEP Ardèche</c:v>
                </c:pt>
                <c:pt idx="4">
                  <c:v>PAPI 3
Cèze </c:v>
                </c:pt>
                <c:pt idx="5">
                  <c:v>PAPI 3 Hérault</c:v>
                </c:pt>
                <c:pt idx="6">
                  <c:v>PAPI 3 Gard Rhodanien </c:v>
                </c:pt>
                <c:pt idx="7">
                  <c:v>PAPI 3 intention Tarn Amont </c:v>
                </c:pt>
                <c:pt idx="8">
                  <c:v>Plan Rhône (SYMADREM)</c:v>
                </c:pt>
                <c:pt idx="9">
                  <c:v>Gard </c:v>
                </c:pt>
              </c:strCache>
            </c:strRef>
          </c:cat>
          <c:val>
            <c:numRef>
              <c:f>bilan_2020_26!$D$32:$D$41</c:f>
              <c:numCache>
                <c:formatCode>0</c:formatCode>
                <c:ptCount val="10"/>
                <c:pt idx="0" formatCode="General">
                  <c:v>31</c:v>
                </c:pt>
                <c:pt idx="1">
                  <c:v>16</c:v>
                </c:pt>
                <c:pt idx="2">
                  <c:v>16</c:v>
                </c:pt>
                <c:pt idx="3">
                  <c:v>1</c:v>
                </c:pt>
                <c:pt idx="4">
                  <c:v>20</c:v>
                </c:pt>
                <c:pt idx="5">
                  <c:v>2</c:v>
                </c:pt>
                <c:pt idx="6">
                  <c:v>5</c:v>
                </c:pt>
                <c:pt idx="7">
                  <c:v>1</c:v>
                </c:pt>
                <c:pt idx="8">
                  <c:v>0</c:v>
                </c:pt>
                <c:pt idx="9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63-4DCB-8057-78057F31B06C}"/>
            </c:ext>
          </c:extLst>
        </c:ser>
        <c:ser>
          <c:idx val="1"/>
          <c:order val="1"/>
          <c:tx>
            <c:v>Nb de communes ayant participé à une formation gestion de crise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bilan_2020_26!$A$32:$A$41</c:f>
              <c:strCache>
                <c:ptCount val="10"/>
                <c:pt idx="0">
                  <c:v>PAPI 3 Gardons</c:v>
                </c:pt>
                <c:pt idx="1">
                  <c:v>PAPI 3 Vidourle</c:v>
                </c:pt>
                <c:pt idx="2">
                  <c:v>PAPI 3 
Vistre</c:v>
                </c:pt>
                <c:pt idx="3">
                  <c:v>PEP Ardèche</c:v>
                </c:pt>
                <c:pt idx="4">
                  <c:v>PAPI 3
Cèze </c:v>
                </c:pt>
                <c:pt idx="5">
                  <c:v>PAPI 3 Hérault</c:v>
                </c:pt>
                <c:pt idx="6">
                  <c:v>PAPI 3 Gard Rhodanien </c:v>
                </c:pt>
                <c:pt idx="7">
                  <c:v>PAPI 3 intention Tarn Amont </c:v>
                </c:pt>
                <c:pt idx="8">
                  <c:v>Plan Rhône (SYMADREM)</c:v>
                </c:pt>
                <c:pt idx="9">
                  <c:v>Gard </c:v>
                </c:pt>
              </c:strCache>
            </c:strRef>
          </c:cat>
          <c:val>
            <c:numRef>
              <c:f>bilan_2020_26!$G$32:$G$41</c:f>
              <c:numCache>
                <c:formatCode>General</c:formatCode>
                <c:ptCount val="10"/>
                <c:pt idx="0">
                  <c:v>39</c:v>
                </c:pt>
                <c:pt idx="1">
                  <c:v>6</c:v>
                </c:pt>
                <c:pt idx="2">
                  <c:v>24</c:v>
                </c:pt>
                <c:pt idx="3">
                  <c:v>0</c:v>
                </c:pt>
                <c:pt idx="4">
                  <c:v>24</c:v>
                </c:pt>
                <c:pt idx="5">
                  <c:v>10</c:v>
                </c:pt>
                <c:pt idx="6">
                  <c:v>4</c:v>
                </c:pt>
                <c:pt idx="7">
                  <c:v>5</c:v>
                </c:pt>
                <c:pt idx="8">
                  <c:v>1</c:v>
                </c:pt>
                <c:pt idx="9">
                  <c:v>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63-4DCB-8057-78057F31B06C}"/>
            </c:ext>
          </c:extLst>
        </c:ser>
        <c:ser>
          <c:idx val="2"/>
          <c:order val="2"/>
          <c:tx>
            <c:v>Nb de communes ayant participé à au moins une formation 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 w="9525"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bilan_2020_26!$A$32:$A$41</c:f>
              <c:strCache>
                <c:ptCount val="10"/>
                <c:pt idx="0">
                  <c:v>PAPI 3 Gardons</c:v>
                </c:pt>
                <c:pt idx="1">
                  <c:v>PAPI 3 Vidourle</c:v>
                </c:pt>
                <c:pt idx="2">
                  <c:v>PAPI 3 
Vistre</c:v>
                </c:pt>
                <c:pt idx="3">
                  <c:v>PEP Ardèche</c:v>
                </c:pt>
                <c:pt idx="4">
                  <c:v>PAPI 3
Cèze </c:v>
                </c:pt>
                <c:pt idx="5">
                  <c:v>PAPI 3 Hérault</c:v>
                </c:pt>
                <c:pt idx="6">
                  <c:v>PAPI 3 Gard Rhodanien </c:v>
                </c:pt>
                <c:pt idx="7">
                  <c:v>PAPI 3 intention Tarn Amont </c:v>
                </c:pt>
                <c:pt idx="8">
                  <c:v>Plan Rhône (SYMADREM)</c:v>
                </c:pt>
                <c:pt idx="9">
                  <c:v>Gard </c:v>
                </c:pt>
              </c:strCache>
            </c:strRef>
          </c:cat>
          <c:val>
            <c:numRef>
              <c:f>bilan_2020_26!$J$32:$J$41</c:f>
              <c:numCache>
                <c:formatCode>0</c:formatCode>
                <c:ptCount val="10"/>
                <c:pt idx="0" formatCode="General">
                  <c:v>55</c:v>
                </c:pt>
                <c:pt idx="1">
                  <c:v>21</c:v>
                </c:pt>
                <c:pt idx="2">
                  <c:v>27</c:v>
                </c:pt>
                <c:pt idx="3">
                  <c:v>1</c:v>
                </c:pt>
                <c:pt idx="4">
                  <c:v>37</c:v>
                </c:pt>
                <c:pt idx="5">
                  <c:v>11</c:v>
                </c:pt>
                <c:pt idx="6">
                  <c:v>6</c:v>
                </c:pt>
                <c:pt idx="7">
                  <c:v>5</c:v>
                </c:pt>
                <c:pt idx="8">
                  <c:v>1</c:v>
                </c:pt>
                <c:pt idx="9">
                  <c:v>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63-4DCB-8057-78057F31B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4207304"/>
        <c:axId val="544205992"/>
      </c:barChart>
      <c:catAx>
        <c:axId val="544207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44205992"/>
        <c:crosses val="autoZero"/>
        <c:auto val="1"/>
        <c:lblAlgn val="ctr"/>
        <c:lblOffset val="100"/>
        <c:noMultiLvlLbl val="0"/>
      </c:catAx>
      <c:valAx>
        <c:axId val="544205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44207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legendEntry>
      <c:layout>
        <c:manualLayout>
          <c:xMode val="edge"/>
          <c:yMode val="edge"/>
          <c:x val="0.10584914037779539"/>
          <c:y val="0.87901942825226209"/>
          <c:w val="0.79829458148566534"/>
          <c:h val="9.69348849428086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Bilan</a:t>
            </a:r>
            <a:r>
              <a:rPr lang="en-US" b="1" baseline="0"/>
              <a:t> des formations élus et personnel territorial 2022-25</a:t>
            </a:r>
          </a:p>
          <a:p>
            <a:pPr>
              <a:defRPr b="1"/>
            </a:pPr>
            <a:r>
              <a:rPr lang="en-US" b="1" baseline="0"/>
              <a:t> 495 participants dont 350 élus issus de 164 communes</a:t>
            </a:r>
          </a:p>
          <a:p>
            <a:pPr>
              <a:defRPr b="1"/>
            </a:pPr>
            <a:r>
              <a:rPr lang="en-US" b="1" baseline="0"/>
              <a:t>24 sessions de formation</a:t>
            </a:r>
            <a:endParaRPr lang="en-US" b="1"/>
          </a:p>
        </c:rich>
      </c:tx>
      <c:layout>
        <c:manualLayout>
          <c:xMode val="edge"/>
          <c:yMode val="edge"/>
          <c:x val="0.20546857514903658"/>
          <c:y val="2.24200466844478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8095828501088527"/>
          <c:y val="0.12495015897121182"/>
          <c:w val="0.45100332661905634"/>
          <c:h val="0.72328738627951228"/>
        </c:manualLayout>
      </c:layout>
      <c:doughnutChart>
        <c:varyColors val="1"/>
        <c:ser>
          <c:idx val="0"/>
          <c:order val="0"/>
          <c:tx>
            <c:strRef>
              <c:f>bilan_2020_26!$B$13</c:f>
              <c:strCache>
                <c:ptCount val="1"/>
                <c:pt idx="0">
                  <c:v>nb participants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D75-4658-8A28-DF0225252BD0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D75-4658-8A28-DF0225252BD0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3D75-4658-8A28-DF0225252BD0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D75-4658-8A28-DF0225252BD0}"/>
              </c:ext>
            </c:extLst>
          </c:dPt>
          <c:dPt>
            <c:idx val="4"/>
            <c:bubble3D val="0"/>
            <c:spPr>
              <a:solidFill>
                <a:srgbClr val="DB55D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3D75-4658-8A28-DF0225252BD0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bilan_2020_26!$A$14:$A$18</c:f>
              <c:strCache>
                <c:ptCount val="5"/>
                <c:pt idx="0">
                  <c:v>Fonctionnement des cours d'eau (5 sessions)</c:v>
                </c:pt>
                <c:pt idx="1">
                  <c:v>Politique de prévention (6 sessions)</c:v>
                </c:pt>
                <c:pt idx="2">
                  <c:v>Urbanisme et inondation (6 sessions) </c:v>
                </c:pt>
                <c:pt idx="3">
                  <c:v>Gestion de crise (4 sessions)</c:v>
                </c:pt>
                <c:pt idx="4">
                  <c:v>Outils hydrométéorologiques (3 sessions)</c:v>
                </c:pt>
              </c:strCache>
            </c:strRef>
          </c:cat>
          <c:val>
            <c:numRef>
              <c:f>bilan_2020_26!$B$14:$B$18</c:f>
              <c:numCache>
                <c:formatCode>General</c:formatCode>
                <c:ptCount val="5"/>
                <c:pt idx="0">
                  <c:v>90</c:v>
                </c:pt>
                <c:pt idx="1">
                  <c:v>106</c:v>
                </c:pt>
                <c:pt idx="2">
                  <c:v>119</c:v>
                </c:pt>
                <c:pt idx="3">
                  <c:v>100</c:v>
                </c:pt>
                <c:pt idx="4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75-4658-8A28-DF0225252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fr-FR" sz="1200" b="1" i="0" u="none" strike="noStrike" kern="1200" spc="0" baseline="0">
                <a:solidFill>
                  <a:sysClr val="windowText" lastClr="000000"/>
                </a:solidFill>
              </a:rPr>
              <a:t>Participation au cycle de formation 2025 : 88 participants répartis sur 21 communes </a:t>
            </a:r>
          </a:p>
        </c:rich>
      </c:tx>
      <c:layout>
        <c:manualLayout>
          <c:xMode val="edge"/>
          <c:yMode val="edge"/>
          <c:x val="9.2980096237970267E-2"/>
          <c:y val="7.32427757595018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8352639569801935"/>
          <c:y val="0.23847202124550898"/>
          <c:w val="0.33737701617208737"/>
          <c:h val="0.64717223976338734"/>
        </c:manualLayout>
      </c:layout>
      <c:pieChart>
        <c:varyColors val="1"/>
        <c:ser>
          <c:idx val="0"/>
          <c:order val="0"/>
          <c:explosion val="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B4CA-4A5E-892E-C0C05AEC897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4CA-4A5E-892E-C0C05AEC897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4CA-4A5E-892E-C0C05AEC897E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CA-4A5E-892E-C0C05AEC897E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CA-4A5E-892E-C0C05AEC897E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CA-4A5E-892E-C0C05AEC897E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synth_PAPI_2025!$J$24:$J$26</c:f>
              <c:strCache>
                <c:ptCount val="3"/>
                <c:pt idx="0">
                  <c:v>Fonctionnement des cours d'eau (1 session)</c:v>
                </c:pt>
                <c:pt idx="1">
                  <c:v>Politique de prévention (1 session)</c:v>
                </c:pt>
                <c:pt idx="2">
                  <c:v>Urbanisme et inondation (1 session) </c:v>
                </c:pt>
              </c:strCache>
            </c:strRef>
          </c:cat>
          <c:val>
            <c:numRef>
              <c:f>synth_PAPI_2025!$K$24:$K$26</c:f>
              <c:numCache>
                <c:formatCode>General</c:formatCode>
                <c:ptCount val="3"/>
                <c:pt idx="0">
                  <c:v>26</c:v>
                </c:pt>
                <c:pt idx="1">
                  <c:v>30</c:v>
                </c:pt>
                <c:pt idx="2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CA-4A5E-892E-C0C05AEC8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3856873454990282"/>
          <c:y val="0.28041793595682324"/>
          <c:w val="0.35848520098229286"/>
          <c:h val="0.525896248151131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ysClr val="windowText" lastClr="000000"/>
                </a:solidFill>
                <a:effectLst/>
              </a:rPr>
              <a:t>Cycle de formation 2025: bilan participation par PAPI</a:t>
            </a:r>
            <a:endParaRPr lang="fr-FR" sz="1400" b="1" i="0" u="none" strike="noStrike" kern="1200" spc="0" baseline="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Nb de communes 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synth_PAPI_2025!$A$24:$A$33</c:f>
              <c:strCache>
                <c:ptCount val="10"/>
                <c:pt idx="0">
                  <c:v>PAPI 3 Gardons</c:v>
                </c:pt>
                <c:pt idx="1">
                  <c:v>PAPI 3 Vidourle</c:v>
                </c:pt>
                <c:pt idx="2">
                  <c:v>PAPI 3 
Vistre</c:v>
                </c:pt>
                <c:pt idx="3">
                  <c:v>PEP Ardèche</c:v>
                </c:pt>
                <c:pt idx="4">
                  <c:v>PAPI 3
Cèze </c:v>
                </c:pt>
                <c:pt idx="5">
                  <c:v>PAPI 3 Hérault</c:v>
                </c:pt>
                <c:pt idx="6">
                  <c:v>PAPI 2 Gard Rhodanien </c:v>
                </c:pt>
                <c:pt idx="7">
                  <c:v>PAPI 3 intention Tarn Amont </c:v>
                </c:pt>
                <c:pt idx="8">
                  <c:v>Plan Rhône (SYMADREM)</c:v>
                </c:pt>
                <c:pt idx="9">
                  <c:v>Gard </c:v>
                </c:pt>
              </c:strCache>
            </c:strRef>
          </c:cat>
          <c:val>
            <c:numRef>
              <c:f>synth_PAPI_2025!$C$24:$C$33</c:f>
              <c:numCache>
                <c:formatCode>General</c:formatCode>
                <c:ptCount val="10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 formatCode="0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B5-4ABF-87F1-0B6253DB199B}"/>
            </c:ext>
          </c:extLst>
        </c:ser>
        <c:ser>
          <c:idx val="1"/>
          <c:order val="1"/>
          <c:tx>
            <c:v>Nb de participants 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synth_PAPI_2025!$A$24:$A$33</c:f>
              <c:strCache>
                <c:ptCount val="10"/>
                <c:pt idx="0">
                  <c:v>PAPI 3 Gardons</c:v>
                </c:pt>
                <c:pt idx="1">
                  <c:v>PAPI 3 Vidourle</c:v>
                </c:pt>
                <c:pt idx="2">
                  <c:v>PAPI 3 
Vistre</c:v>
                </c:pt>
                <c:pt idx="3">
                  <c:v>PEP Ardèche</c:v>
                </c:pt>
                <c:pt idx="4">
                  <c:v>PAPI 3
Cèze </c:v>
                </c:pt>
                <c:pt idx="5">
                  <c:v>PAPI 3 Hérault</c:v>
                </c:pt>
                <c:pt idx="6">
                  <c:v>PAPI 2 Gard Rhodanien </c:v>
                </c:pt>
                <c:pt idx="7">
                  <c:v>PAPI 3 intention Tarn Amont </c:v>
                </c:pt>
                <c:pt idx="8">
                  <c:v>Plan Rhône (SYMADREM)</c:v>
                </c:pt>
                <c:pt idx="9">
                  <c:v>Gard </c:v>
                </c:pt>
              </c:strCache>
            </c:strRef>
          </c:cat>
          <c:val>
            <c:numRef>
              <c:f>synth_PAPI_2025!$E$24:$E$33</c:f>
              <c:numCache>
                <c:formatCode>0</c:formatCode>
                <c:ptCount val="10"/>
                <c:pt idx="0">
                  <c:v>18</c:v>
                </c:pt>
                <c:pt idx="1">
                  <c:v>18</c:v>
                </c:pt>
                <c:pt idx="2">
                  <c:v>32</c:v>
                </c:pt>
                <c:pt idx="3">
                  <c:v>0</c:v>
                </c:pt>
                <c:pt idx="4">
                  <c:v>13</c:v>
                </c:pt>
                <c:pt idx="5">
                  <c:v>0</c:v>
                </c:pt>
                <c:pt idx="6">
                  <c:v>7</c:v>
                </c:pt>
                <c:pt idx="7">
                  <c:v>0</c:v>
                </c:pt>
                <c:pt idx="8">
                  <c:v>0</c:v>
                </c:pt>
                <c:pt idx="9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B5-4ABF-87F1-0B6253DB19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9456319"/>
        <c:axId val="139449599"/>
      </c:barChart>
      <c:catAx>
        <c:axId val="1394563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9449599"/>
        <c:crosses val="autoZero"/>
        <c:auto val="1"/>
        <c:lblAlgn val="ctr"/>
        <c:lblOffset val="100"/>
        <c:noMultiLvlLbl val="0"/>
      </c:catAx>
      <c:valAx>
        <c:axId val="1394495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94563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fr-FR" sz="1200" b="1" i="0" u="none" strike="noStrike" kern="1200" spc="0" baseline="0">
                <a:solidFill>
                  <a:sysClr val="windowText" lastClr="000000"/>
                </a:solidFill>
              </a:rPr>
              <a:t>Participation aux formations 2025 sur la prévention des inondations :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fr-FR" sz="1200" b="1" i="0" u="none" strike="noStrike" kern="1200" spc="0" baseline="0">
                <a:solidFill>
                  <a:sysClr val="windowText" lastClr="000000"/>
                </a:solidFill>
              </a:rPr>
              <a:t>136 participants répartis sur 42 communes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6467539069934291E-2"/>
          <c:y val="0.22922640684634904"/>
          <c:w val="0.83443955205799358"/>
          <c:h val="0.5340750191344558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2FE-4DF8-B1F8-CC96CCC6DD40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2FE-4DF8-B1F8-CC96CCC6DD40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2FE-4DF8-B1F8-CC96CCC6DD40}"/>
              </c:ext>
            </c:extLst>
          </c:dPt>
          <c:dPt>
            <c:idx val="3"/>
            <c:bubble3D val="0"/>
            <c:spPr>
              <a:solidFill>
                <a:srgbClr val="DB55DB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2FE-4DF8-B1F8-CC96CCC6DD40}"/>
              </c:ext>
            </c:extLst>
          </c:dPt>
          <c:dLbls>
            <c:dLbl>
              <c:idx val="0"/>
              <c:layout>
                <c:manualLayout>
                  <c:x val="-7.2742494439100955E-2"/>
                  <c:y val="5.53551059282146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2FE-4DF8-B1F8-CC96CCC6DD40}"/>
                </c:ext>
              </c:extLst>
            </c:dLbl>
            <c:dLbl>
              <c:idx val="1"/>
              <c:layout>
                <c:manualLayout>
                  <c:x val="-8.4899673139824078E-2"/>
                  <c:y val="-0.1115704286964129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2FE-4DF8-B1F8-CC96CCC6DD40}"/>
                </c:ext>
              </c:extLst>
            </c:dLbl>
            <c:dLbl>
              <c:idx val="2"/>
              <c:layout>
                <c:manualLayout>
                  <c:x val="3.4230578910190393E-2"/>
                  <c:y val="-0.216077222942068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2FE-4DF8-B1F8-CC96CCC6DD40}"/>
                </c:ext>
              </c:extLst>
            </c:dLbl>
            <c:dLbl>
              <c:idx val="3"/>
              <c:layout>
                <c:manualLayout>
                  <c:x val="0.10265122733618944"/>
                  <c:y val="4.24565600186052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2FE-4DF8-B1F8-CC96CCC6DD40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synth_PAPI_2025!$S$30:$S$33</c:f>
              <c:strCache>
                <c:ptCount val="4"/>
                <c:pt idx="0">
                  <c:v>Fonctionnement des cours d'eau (1 session)</c:v>
                </c:pt>
                <c:pt idx="1">
                  <c:v>Politique de prévention (1 session)</c:v>
                </c:pt>
                <c:pt idx="2">
                  <c:v>Urbanisme et inondation (1 session) </c:v>
                </c:pt>
                <c:pt idx="3">
                  <c:v>Outils hydrométéorologiques (1 session)</c:v>
                </c:pt>
              </c:strCache>
            </c:strRef>
          </c:cat>
          <c:val>
            <c:numRef>
              <c:f>synth_PAPI_2025!$T$30:$T$33</c:f>
              <c:numCache>
                <c:formatCode>General</c:formatCode>
                <c:ptCount val="4"/>
                <c:pt idx="0">
                  <c:v>26</c:v>
                </c:pt>
                <c:pt idx="1">
                  <c:v>30</c:v>
                </c:pt>
                <c:pt idx="2">
                  <c:v>32</c:v>
                </c:pt>
                <c:pt idx="3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89-4C7D-9D87-1DE4ED78E7D4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2FE-4DF8-B1F8-CC96CCC6DD4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2FE-4DF8-B1F8-CC96CCC6DD4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2FE-4DF8-B1F8-CC96CCC6DD4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2FE-4DF8-B1F8-CC96CCC6DD40}"/>
              </c:ext>
            </c:extLst>
          </c:dPt>
          <c:cat>
            <c:strRef>
              <c:f>synth_PAPI_2025!$S$30:$S$33</c:f>
              <c:strCache>
                <c:ptCount val="4"/>
                <c:pt idx="0">
                  <c:v>Fonctionnement des cours d'eau (1 session)</c:v>
                </c:pt>
                <c:pt idx="1">
                  <c:v>Politique de prévention (1 session)</c:v>
                </c:pt>
                <c:pt idx="2">
                  <c:v>Urbanisme et inondation (1 session) </c:v>
                </c:pt>
                <c:pt idx="3">
                  <c:v>Outils hydrométéorologiques (1 session)</c:v>
                </c:pt>
              </c:strCache>
            </c:strRef>
          </c:cat>
          <c:val>
            <c:numRef>
              <c:f>synth_PAPI_2025!$U$30:$U$33</c:f>
              <c:numCache>
                <c:formatCode>General</c:formatCode>
                <c:ptCount val="4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89-4C7D-9D87-1DE4ED78E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Formation élus et personnel territorial 2025 : bilan de la participation par PAPI   </a:t>
            </a:r>
            <a:endParaRPr lang="fr-FR"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Nb de communes participantes 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synth_PAPI_2025!$E$61:$E$70</c:f>
              <c:strCache>
                <c:ptCount val="10"/>
                <c:pt idx="0">
                  <c:v>PAPI 3 Gardons</c:v>
                </c:pt>
                <c:pt idx="1">
                  <c:v>PAPI 3 Vidourle</c:v>
                </c:pt>
                <c:pt idx="2">
                  <c:v>PAPI 3 
Vistre</c:v>
                </c:pt>
                <c:pt idx="3">
                  <c:v>PEP Ardèche</c:v>
                </c:pt>
                <c:pt idx="4">
                  <c:v>PAPI 3
Cèze </c:v>
                </c:pt>
                <c:pt idx="5">
                  <c:v>PAPI 3 Hérault</c:v>
                </c:pt>
                <c:pt idx="6">
                  <c:v>PAPI 3 Gard Rhodanien </c:v>
                </c:pt>
                <c:pt idx="7">
                  <c:v>PAPI 3 intention Tarn Amont </c:v>
                </c:pt>
                <c:pt idx="8">
                  <c:v>Plan Rhône (SYMADREM)</c:v>
                </c:pt>
                <c:pt idx="9">
                  <c:v>Gard </c:v>
                </c:pt>
              </c:strCache>
            </c:strRef>
          </c:cat>
          <c:val>
            <c:numRef>
              <c:f>synth_PAPI_2025!$G$61:$G$70</c:f>
              <c:numCache>
                <c:formatCode>General</c:formatCode>
                <c:ptCount val="10"/>
                <c:pt idx="0">
                  <c:v>20</c:v>
                </c:pt>
                <c:pt idx="1">
                  <c:v>5</c:v>
                </c:pt>
                <c:pt idx="2">
                  <c:v>9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5</c:v>
                </c:pt>
                <c:pt idx="7">
                  <c:v>0</c:v>
                </c:pt>
                <c:pt idx="8">
                  <c:v>0</c:v>
                </c:pt>
                <c:pt idx="9" formatCode="0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BE-43E2-AEB4-943482056A74}"/>
            </c:ext>
          </c:extLst>
        </c:ser>
        <c:ser>
          <c:idx val="1"/>
          <c:order val="1"/>
          <c:tx>
            <c:v>Nb de particpants 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synth_PAPI_2025!$E$61:$E$70</c:f>
              <c:strCache>
                <c:ptCount val="10"/>
                <c:pt idx="0">
                  <c:v>PAPI 3 Gardons</c:v>
                </c:pt>
                <c:pt idx="1">
                  <c:v>PAPI 3 Vidourle</c:v>
                </c:pt>
                <c:pt idx="2">
                  <c:v>PAPI 3 
Vistre</c:v>
                </c:pt>
                <c:pt idx="3">
                  <c:v>PEP Ardèche</c:v>
                </c:pt>
                <c:pt idx="4">
                  <c:v>PAPI 3
Cèze </c:v>
                </c:pt>
                <c:pt idx="5">
                  <c:v>PAPI 3 Hérault</c:v>
                </c:pt>
                <c:pt idx="6">
                  <c:v>PAPI 3 Gard Rhodanien </c:v>
                </c:pt>
                <c:pt idx="7">
                  <c:v>PAPI 3 intention Tarn Amont </c:v>
                </c:pt>
                <c:pt idx="8">
                  <c:v>Plan Rhône (SYMADREM)</c:v>
                </c:pt>
                <c:pt idx="9">
                  <c:v>Gard </c:v>
                </c:pt>
              </c:strCache>
            </c:strRef>
          </c:cat>
          <c:val>
            <c:numRef>
              <c:f>synth_PAPI_2025!$H$61:$H$70</c:f>
              <c:numCache>
                <c:formatCode>0</c:formatCode>
                <c:ptCount val="10"/>
                <c:pt idx="0">
                  <c:v>44</c:v>
                </c:pt>
                <c:pt idx="1">
                  <c:v>18</c:v>
                </c:pt>
                <c:pt idx="2">
                  <c:v>45</c:v>
                </c:pt>
                <c:pt idx="3">
                  <c:v>0</c:v>
                </c:pt>
                <c:pt idx="4">
                  <c:v>13</c:v>
                </c:pt>
                <c:pt idx="5">
                  <c:v>0</c:v>
                </c:pt>
                <c:pt idx="6">
                  <c:v>16</c:v>
                </c:pt>
                <c:pt idx="7">
                  <c:v>0</c:v>
                </c:pt>
                <c:pt idx="8">
                  <c:v>0</c:v>
                </c:pt>
                <c:pt idx="9">
                  <c:v>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BE-43E2-AEB4-943482056A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5455071"/>
        <c:axId val="245455551"/>
      </c:barChart>
      <c:catAx>
        <c:axId val="2454550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45455551"/>
        <c:crosses val="autoZero"/>
        <c:auto val="1"/>
        <c:lblAlgn val="ctr"/>
        <c:lblOffset val="100"/>
        <c:noMultiLvlLbl val="0"/>
      </c:catAx>
      <c:valAx>
        <c:axId val="245455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454550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200" b="1">
                <a:solidFill>
                  <a:sysClr val="windowText" lastClr="000000"/>
                </a:solidFill>
              </a:rPr>
              <a:t>Participation</a:t>
            </a:r>
            <a:r>
              <a:rPr lang="fr-FR" sz="1200" b="1" baseline="0">
                <a:solidFill>
                  <a:sysClr val="windowText" lastClr="000000"/>
                </a:solidFill>
              </a:rPr>
              <a:t> au cycle de formation 2024 : 38 participants répartis sur 12 communes </a:t>
            </a:r>
            <a:endParaRPr lang="fr-FR" sz="1200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explosion val="3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B10-47C3-8C52-FA92DF17E43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B10-47C3-8C52-FA92DF17E43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B10-47C3-8C52-FA92DF17E43A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synth_PAPI_2024!$M$20:$M$22</c:f>
              <c:strCache>
                <c:ptCount val="3"/>
                <c:pt idx="0">
                  <c:v>Fonctionnement des cours d'eau (1 session)</c:v>
                </c:pt>
                <c:pt idx="1">
                  <c:v>Politique de prévention (1 session)</c:v>
                </c:pt>
                <c:pt idx="2">
                  <c:v>Urbanisme et inondation (1 session) </c:v>
                </c:pt>
              </c:strCache>
            </c:strRef>
          </c:cat>
          <c:val>
            <c:numRef>
              <c:f>synth_PAPI_2024!$N$20:$N$22</c:f>
              <c:numCache>
                <c:formatCode>General</c:formatCode>
                <c:ptCount val="3"/>
                <c:pt idx="0">
                  <c:v>12</c:v>
                </c:pt>
                <c:pt idx="1">
                  <c:v>11</c:v>
                </c:pt>
                <c:pt idx="2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10-47C3-8C52-FA92DF17E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167640</xdr:colOff>
      <xdr:row>0</xdr:row>
      <xdr:rowOff>0</xdr:rowOff>
    </xdr:from>
    <xdr:to>
      <xdr:col>13</xdr:col>
      <xdr:colOff>236220</xdr:colOff>
      <xdr:row>0</xdr:row>
      <xdr:rowOff>144780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BF83B755-F42B-478B-867D-4C39D9CE12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592454</xdr:colOff>
      <xdr:row>29</xdr:row>
      <xdr:rowOff>20954</xdr:rowOff>
    </xdr:from>
    <xdr:to>
      <xdr:col>24</xdr:col>
      <xdr:colOff>466725</xdr:colOff>
      <xdr:row>44</xdr:row>
      <xdr:rowOff>38100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9E782668-DA33-4912-A87A-A00B2E5EC8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1905</xdr:colOff>
      <xdr:row>43</xdr:row>
      <xdr:rowOff>167640</xdr:rowOff>
    </xdr:from>
    <xdr:to>
      <xdr:col>14</xdr:col>
      <xdr:colOff>704850</xdr:colOff>
      <xdr:row>72</xdr:row>
      <xdr:rowOff>142875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4F34779C-C6AA-49DC-9F41-0F6EFACB64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510540</xdr:colOff>
      <xdr:row>5</xdr:row>
      <xdr:rowOff>144780</xdr:rowOff>
    </xdr:from>
    <xdr:to>
      <xdr:col>15</xdr:col>
      <xdr:colOff>342900</xdr:colOff>
      <xdr:row>24</xdr:row>
      <xdr:rowOff>60960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FEC2BB0-9607-80B0-835F-68B0C0F16B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43815</xdr:colOff>
      <xdr:row>22</xdr:row>
      <xdr:rowOff>68579</xdr:rowOff>
    </xdr:from>
    <xdr:to>
      <xdr:col>19</xdr:col>
      <xdr:colOff>217170</xdr:colOff>
      <xdr:row>25</xdr:row>
      <xdr:rowOff>612456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7C7A8FCC-08F4-417C-A8E1-9745D3F8E4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535303</xdr:colOff>
      <xdr:row>28</xdr:row>
      <xdr:rowOff>238124</xdr:rowOff>
    </xdr:from>
    <xdr:to>
      <xdr:col>15</xdr:col>
      <xdr:colOff>752475</xdr:colOff>
      <xdr:row>38</xdr:row>
      <xdr:rowOff>15239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674779B9-0452-EF87-34BA-1329227EB0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419098</xdr:colOff>
      <xdr:row>34</xdr:row>
      <xdr:rowOff>205740</xdr:rowOff>
    </xdr:from>
    <xdr:to>
      <xdr:col>25</xdr:col>
      <xdr:colOff>464820</xdr:colOff>
      <xdr:row>42</xdr:row>
      <xdr:rowOff>2270761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46B1DD5-D92A-EF9A-8758-7034051CD1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361948</xdr:colOff>
      <xdr:row>54</xdr:row>
      <xdr:rowOff>167640</xdr:rowOff>
    </xdr:from>
    <xdr:to>
      <xdr:col>21</xdr:col>
      <xdr:colOff>396240</xdr:colOff>
      <xdr:row>68</xdr:row>
      <xdr:rowOff>390525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8C1C516F-ADD7-46EA-B305-14B8DAE77F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38100</xdr:colOff>
      <xdr:row>18</xdr:row>
      <xdr:rowOff>342900</xdr:rowOff>
    </xdr:from>
    <xdr:to>
      <xdr:col>22</xdr:col>
      <xdr:colOff>209550</xdr:colOff>
      <xdr:row>22</xdr:row>
      <xdr:rowOff>38100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BAD5E6A8-E071-43FE-97E6-672858637C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214312</xdr:colOff>
      <xdr:row>26</xdr:row>
      <xdr:rowOff>381000</xdr:rowOff>
    </xdr:from>
    <xdr:to>
      <xdr:col>25</xdr:col>
      <xdr:colOff>213360</xdr:colOff>
      <xdr:row>38</xdr:row>
      <xdr:rowOff>68580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BB5548AC-CFF2-47C8-8160-F7728F0D20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276223</xdr:colOff>
      <xdr:row>29</xdr:row>
      <xdr:rowOff>514350</xdr:rowOff>
    </xdr:from>
    <xdr:to>
      <xdr:col>9</xdr:col>
      <xdr:colOff>523874</xdr:colOff>
      <xdr:row>43</xdr:row>
      <xdr:rowOff>95250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F76E7BF1-D5A1-4BC0-93C4-27173ECD67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22860</xdr:colOff>
      <xdr:row>61</xdr:row>
      <xdr:rowOff>144780</xdr:rowOff>
    </xdr:from>
    <xdr:to>
      <xdr:col>18</xdr:col>
      <xdr:colOff>746760</xdr:colOff>
      <xdr:row>75</xdr:row>
      <xdr:rowOff>175260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28903B6A-CB6F-4187-B5DD-7197E48E5B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723900</xdr:colOff>
      <xdr:row>63</xdr:row>
      <xdr:rowOff>161924</xdr:rowOff>
    </xdr:from>
    <xdr:to>
      <xdr:col>12</xdr:col>
      <xdr:colOff>152399</xdr:colOff>
      <xdr:row>84</xdr:row>
      <xdr:rowOff>76200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C7D11F45-5908-4E7B-A640-46EF6826DC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419099</xdr:colOff>
      <xdr:row>62</xdr:row>
      <xdr:rowOff>85725</xdr:rowOff>
    </xdr:from>
    <xdr:to>
      <xdr:col>20</xdr:col>
      <xdr:colOff>742950</xdr:colOff>
      <xdr:row>82</xdr:row>
      <xdr:rowOff>47625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DB995A25-2D85-4061-8AD8-4A4CAB2C76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200025</xdr:colOff>
      <xdr:row>84</xdr:row>
      <xdr:rowOff>66674</xdr:rowOff>
    </xdr:from>
    <xdr:to>
      <xdr:col>22</xdr:col>
      <xdr:colOff>66675</xdr:colOff>
      <xdr:row>108</xdr:row>
      <xdr:rowOff>95250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FFDD78D2-7B5B-4FC6-8D0D-F158938998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509586</xdr:colOff>
      <xdr:row>86</xdr:row>
      <xdr:rowOff>66674</xdr:rowOff>
    </xdr:from>
    <xdr:to>
      <xdr:col>10</xdr:col>
      <xdr:colOff>733425</xdr:colOff>
      <xdr:row>110</xdr:row>
      <xdr:rowOff>133349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E3977FE8-6591-4338-8287-6B914FC02A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485774</xdr:colOff>
      <xdr:row>31</xdr:row>
      <xdr:rowOff>223837</xdr:rowOff>
    </xdr:from>
    <xdr:to>
      <xdr:col>25</xdr:col>
      <xdr:colOff>352425</xdr:colOff>
      <xdr:row>41</xdr:row>
      <xdr:rowOff>371475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60B5A9B8-9D20-45FF-A73B-DEDD4EF6A9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61911</xdr:colOff>
      <xdr:row>112</xdr:row>
      <xdr:rowOff>71436</xdr:rowOff>
    </xdr:from>
    <xdr:to>
      <xdr:col>17</xdr:col>
      <xdr:colOff>228599</xdr:colOff>
      <xdr:row>131</xdr:row>
      <xdr:rowOff>161925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42FAD101-6292-41C0-83F7-ED7872934A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231776</xdr:colOff>
      <xdr:row>27</xdr:row>
      <xdr:rowOff>441325</xdr:rowOff>
    </xdr:from>
    <xdr:to>
      <xdr:col>24</xdr:col>
      <xdr:colOff>561976</xdr:colOff>
      <xdr:row>55</xdr:row>
      <xdr:rowOff>174625</xdr:rowOff>
    </xdr:to>
    <xdr:graphicFrame macro="">
      <xdr:nvGraphicFramePr>
        <xdr:cNvPr id="10" name="Graphique 9">
          <a:extLst>
            <a:ext uri="{FF2B5EF4-FFF2-40B4-BE49-F238E27FC236}">
              <a16:creationId xmlns:a16="http://schemas.microsoft.com/office/drawing/2014/main" id="{E9E4F5AE-B0EE-4A55-B9F5-4CAAF9EAEA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835269</xdr:colOff>
      <xdr:row>34</xdr:row>
      <xdr:rowOff>176212</xdr:rowOff>
    </xdr:from>
    <xdr:to>
      <xdr:col>7</xdr:col>
      <xdr:colOff>200025</xdr:colOff>
      <xdr:row>51</xdr:row>
      <xdr:rowOff>43962</xdr:rowOff>
    </xdr:to>
    <xdr:graphicFrame macro="">
      <xdr:nvGraphicFramePr>
        <xdr:cNvPr id="12" name="Graphique 11">
          <a:extLst>
            <a:ext uri="{FF2B5EF4-FFF2-40B4-BE49-F238E27FC236}">
              <a16:creationId xmlns:a16="http://schemas.microsoft.com/office/drawing/2014/main" id="{0D6F7039-D74C-49D4-BCB7-202E5774D5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326414</xdr:colOff>
      <xdr:row>35</xdr:row>
      <xdr:rowOff>85358</xdr:rowOff>
    </xdr:from>
    <xdr:to>
      <xdr:col>14</xdr:col>
      <xdr:colOff>76565</xdr:colOff>
      <xdr:row>49</xdr:row>
      <xdr:rowOff>161558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FC1BF398-A33F-409A-82A8-FC8F8796EB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633046</xdr:colOff>
      <xdr:row>50</xdr:row>
      <xdr:rowOff>158262</xdr:rowOff>
    </xdr:from>
    <xdr:to>
      <xdr:col>18</xdr:col>
      <xdr:colOff>244720</xdr:colOff>
      <xdr:row>68</xdr:row>
      <xdr:rowOff>110637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95F63C9-6F4B-4639-8EEF-C7DCCBDE44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725366</xdr:colOff>
      <xdr:row>69</xdr:row>
      <xdr:rowOff>65942</xdr:rowOff>
    </xdr:from>
    <xdr:to>
      <xdr:col>17</xdr:col>
      <xdr:colOff>549519</xdr:colOff>
      <xdr:row>88</xdr:row>
      <xdr:rowOff>153865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AA8AD47F-0A9E-4BD0-BA78-9B5C608D41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65943</xdr:colOff>
      <xdr:row>106</xdr:row>
      <xdr:rowOff>29308</xdr:rowOff>
    </xdr:from>
    <xdr:to>
      <xdr:col>11</xdr:col>
      <xdr:colOff>95250</xdr:colOff>
      <xdr:row>124</xdr:row>
      <xdr:rowOff>161192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4C991B19-2F20-4D72-8217-DF7043529E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406643</xdr:colOff>
      <xdr:row>65</xdr:row>
      <xdr:rowOff>159727</xdr:rowOff>
    </xdr:from>
    <xdr:to>
      <xdr:col>9</xdr:col>
      <xdr:colOff>549518</xdr:colOff>
      <xdr:row>87</xdr:row>
      <xdr:rowOff>183173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3959424C-E136-4554-85CF-1C73EC41B6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5949A-1D80-472D-874A-E67EC8F9E125}">
  <dimension ref="A5:V43"/>
  <sheetViews>
    <sheetView topLeftCell="A17" workbookViewId="0">
      <selection activeCell="C27" sqref="C27"/>
    </sheetView>
  </sheetViews>
  <sheetFormatPr baseColWidth="10" defaultRowHeight="15" x14ac:dyDescent="0.25"/>
  <cols>
    <col min="2" max="2" width="16.7109375" customWidth="1"/>
    <col min="3" max="3" width="13.7109375" customWidth="1"/>
    <col min="5" max="5" width="13.7109375" customWidth="1"/>
    <col min="11" max="11" width="13.140625" customWidth="1"/>
  </cols>
  <sheetData>
    <row r="5" spans="1:5" x14ac:dyDescent="0.25">
      <c r="B5" s="125"/>
      <c r="C5" s="48"/>
    </row>
    <row r="6" spans="1:5" x14ac:dyDescent="0.25">
      <c r="B6" s="48"/>
      <c r="C6" s="48"/>
    </row>
    <row r="7" spans="1:5" x14ac:dyDescent="0.25">
      <c r="B7" s="48"/>
      <c r="C7" s="48"/>
    </row>
    <row r="8" spans="1:5" x14ac:dyDescent="0.25">
      <c r="B8" s="48"/>
      <c r="C8" s="48"/>
    </row>
    <row r="11" spans="1:5" x14ac:dyDescent="0.25">
      <c r="A11" t="s">
        <v>542</v>
      </c>
    </row>
    <row r="13" spans="1:5" ht="30" x14ac:dyDescent="0.25">
      <c r="A13" s="42" t="s">
        <v>482</v>
      </c>
      <c r="B13" s="42" t="s">
        <v>430</v>
      </c>
      <c r="C13" s="42" t="s">
        <v>431</v>
      </c>
    </row>
    <row r="14" spans="1:5" ht="60" x14ac:dyDescent="0.25">
      <c r="A14" s="126" t="s">
        <v>538</v>
      </c>
      <c r="B14" s="68">
        <f>SIG_bilan_2020_2025!F355+1</f>
        <v>90</v>
      </c>
      <c r="C14" s="111">
        <f>SIG_bilan_2020_2025!G355</f>
        <v>61</v>
      </c>
      <c r="E14" s="125" t="s">
        <v>543</v>
      </c>
    </row>
    <row r="15" spans="1:5" ht="60" x14ac:dyDescent="0.25">
      <c r="A15" s="126" t="s">
        <v>539</v>
      </c>
      <c r="B15" s="68">
        <f>SIG_bilan_2020_2025!H355+1</f>
        <v>106</v>
      </c>
      <c r="C15" s="111">
        <f>SIG_bilan_2020_2025!I355</f>
        <v>72</v>
      </c>
      <c r="E15" s="125" t="s">
        <v>543</v>
      </c>
    </row>
    <row r="16" spans="1:5" ht="60" x14ac:dyDescent="0.25">
      <c r="A16" s="122" t="s">
        <v>540</v>
      </c>
      <c r="B16" s="68">
        <f>SIG_bilan_2020_2025!J355+1</f>
        <v>119</v>
      </c>
      <c r="C16" s="91">
        <f>SIG_bilan_2020_2025!K355</f>
        <v>76</v>
      </c>
      <c r="E16" s="125" t="s">
        <v>543</v>
      </c>
    </row>
    <row r="17" spans="1:22" ht="45" x14ac:dyDescent="0.25">
      <c r="A17" s="122" t="s">
        <v>483</v>
      </c>
      <c r="B17" s="91">
        <f>SIG_bilan_2020_2025!O355</f>
        <v>100</v>
      </c>
      <c r="C17" s="91">
        <f>SIG_bilan_2020_2025!P355</f>
        <v>79</v>
      </c>
    </row>
    <row r="18" spans="1:22" ht="75" x14ac:dyDescent="0.25">
      <c r="A18" s="123" t="s">
        <v>541</v>
      </c>
      <c r="B18" s="111">
        <f>SIG_bilan_2020_2025!Q355</f>
        <v>80</v>
      </c>
      <c r="C18" s="91">
        <f>SIG_bilan_2020_2025!R355</f>
        <v>51</v>
      </c>
    </row>
    <row r="20" spans="1:22" x14ac:dyDescent="0.25">
      <c r="B20" s="125">
        <f>B18+B17+B16+B15+B14</f>
        <v>495</v>
      </c>
    </row>
    <row r="21" spans="1:22" x14ac:dyDescent="0.25">
      <c r="B21">
        <f>B6+synth_PAPI_2025!R15+synth_PAPI_2025!K53</f>
        <v>46</v>
      </c>
      <c r="C21">
        <f>SIG_bilan_2020_2025!V355</f>
        <v>164</v>
      </c>
    </row>
    <row r="22" spans="1:22" x14ac:dyDescent="0.25">
      <c r="B22">
        <f>B20-B21</f>
        <v>449</v>
      </c>
    </row>
    <row r="29" spans="1:22" x14ac:dyDescent="0.25">
      <c r="A29" s="88" t="s">
        <v>544</v>
      </c>
    </row>
    <row r="30" spans="1:22" ht="15.75" thickBot="1" x14ac:dyDescent="0.3">
      <c r="C30" s="141" t="s">
        <v>504</v>
      </c>
      <c r="D30" s="141"/>
      <c r="E30" s="141"/>
      <c r="F30" s="141" t="s">
        <v>512</v>
      </c>
      <c r="G30" s="141"/>
      <c r="H30" s="141"/>
      <c r="I30" s="141" t="s">
        <v>511</v>
      </c>
      <c r="J30" s="141"/>
      <c r="K30" s="141"/>
    </row>
    <row r="31" spans="1:22" ht="60" x14ac:dyDescent="0.25">
      <c r="A31" s="18" t="s">
        <v>420</v>
      </c>
      <c r="B31" s="19" t="s">
        <v>415</v>
      </c>
      <c r="C31" s="19" t="s">
        <v>507</v>
      </c>
      <c r="D31" s="19" t="s">
        <v>508</v>
      </c>
      <c r="E31" s="33" t="s">
        <v>486</v>
      </c>
      <c r="F31" s="19" t="s">
        <v>507</v>
      </c>
      <c r="G31" s="19" t="s">
        <v>508</v>
      </c>
      <c r="H31" s="33" t="s">
        <v>486</v>
      </c>
      <c r="I31" s="19" t="s">
        <v>509</v>
      </c>
      <c r="J31" s="19" t="s">
        <v>510</v>
      </c>
      <c r="K31" s="33" t="s">
        <v>486</v>
      </c>
    </row>
    <row r="32" spans="1:22" ht="25.5" x14ac:dyDescent="0.25">
      <c r="A32" s="58" t="s">
        <v>9</v>
      </c>
      <c r="B32" s="135">
        <v>125</v>
      </c>
      <c r="C32" s="130">
        <v>96</v>
      </c>
      <c r="D32" s="138">
        <v>31</v>
      </c>
      <c r="E32" s="72">
        <f>D32/B32</f>
        <v>0.248</v>
      </c>
      <c r="F32" s="117">
        <f>39+synth_PAPI_2025!M44</f>
        <v>65</v>
      </c>
      <c r="G32" s="111">
        <v>39</v>
      </c>
      <c r="H32" s="72">
        <f>G32/B32</f>
        <v>0.312</v>
      </c>
      <c r="I32" s="117">
        <f>C32+F32</f>
        <v>161</v>
      </c>
      <c r="J32" s="110">
        <v>55</v>
      </c>
      <c r="K32" s="72">
        <f>J32/B32</f>
        <v>0.44</v>
      </c>
      <c r="L32" s="82"/>
      <c r="M32" s="83"/>
      <c r="N32" s="84"/>
      <c r="R32" s="81"/>
      <c r="S32" s="79"/>
      <c r="T32" s="82"/>
      <c r="U32" s="83"/>
      <c r="V32" s="84"/>
    </row>
    <row r="33" spans="1:22" ht="25.5" x14ac:dyDescent="0.25">
      <c r="A33" s="58" t="s">
        <v>464</v>
      </c>
      <c r="B33" s="108">
        <v>56</v>
      </c>
      <c r="C33" s="131">
        <v>55</v>
      </c>
      <c r="D33" s="133">
        <v>16</v>
      </c>
      <c r="E33" s="72">
        <f t="shared" ref="E33:E41" si="0">D33/B33</f>
        <v>0.2857142857142857</v>
      </c>
      <c r="F33" s="117">
        <f>8+synth_PAPI_2025!M45</f>
        <v>8</v>
      </c>
      <c r="G33" s="111">
        <v>6</v>
      </c>
      <c r="H33" s="72">
        <f t="shared" ref="H33:H41" si="1">G33/B33</f>
        <v>0.10714285714285714</v>
      </c>
      <c r="I33" s="117">
        <f t="shared" ref="I33:I41" si="2">C33+F33</f>
        <v>63</v>
      </c>
      <c r="J33" s="58">
        <v>21</v>
      </c>
      <c r="K33" s="72">
        <f t="shared" ref="K33:K41" si="3">J33/B33</f>
        <v>0.375</v>
      </c>
      <c r="M33" s="86"/>
      <c r="N33" s="87"/>
      <c r="R33" s="85"/>
      <c r="S33" s="61"/>
      <c r="U33" s="86"/>
      <c r="V33" s="87"/>
    </row>
    <row r="34" spans="1:22" ht="25.5" x14ac:dyDescent="0.25">
      <c r="A34" s="58" t="s">
        <v>422</v>
      </c>
      <c r="B34" s="108">
        <v>35</v>
      </c>
      <c r="C34" s="132">
        <f>74+3</f>
        <v>77</v>
      </c>
      <c r="D34" s="133">
        <v>16</v>
      </c>
      <c r="E34" s="72">
        <f t="shared" si="0"/>
        <v>0.45714285714285713</v>
      </c>
      <c r="F34" s="117">
        <f>32+synth_PAPI_2025!M46</f>
        <v>45</v>
      </c>
      <c r="G34" s="117">
        <v>24</v>
      </c>
      <c r="H34" s="72">
        <f t="shared" si="1"/>
        <v>0.68571428571428572</v>
      </c>
      <c r="I34" s="117">
        <f t="shared" si="2"/>
        <v>122</v>
      </c>
      <c r="J34" s="58">
        <v>27</v>
      </c>
      <c r="K34" s="72">
        <f t="shared" si="3"/>
        <v>0.77142857142857146</v>
      </c>
      <c r="L34" s="17" t="s">
        <v>549</v>
      </c>
      <c r="M34" s="86"/>
      <c r="N34" s="87"/>
      <c r="R34" s="85"/>
      <c r="S34" s="61"/>
      <c r="T34" s="17"/>
      <c r="U34" s="86"/>
      <c r="V34" s="87"/>
    </row>
    <row r="35" spans="1:22" ht="25.5" x14ac:dyDescent="0.25">
      <c r="A35" s="58" t="s">
        <v>461</v>
      </c>
      <c r="B35" s="108">
        <v>4</v>
      </c>
      <c r="C35" s="132">
        <f>1+synth_PAPI_2025!T9</f>
        <v>1</v>
      </c>
      <c r="D35" s="133">
        <v>1</v>
      </c>
      <c r="E35" s="72">
        <f t="shared" si="0"/>
        <v>0.25</v>
      </c>
      <c r="F35" s="117">
        <f>0+synth_PAPI_2025!M47</f>
        <v>0</v>
      </c>
      <c r="G35" s="111">
        <v>0</v>
      </c>
      <c r="H35" s="72">
        <f t="shared" si="1"/>
        <v>0</v>
      </c>
      <c r="I35" s="111">
        <f t="shared" si="2"/>
        <v>1</v>
      </c>
      <c r="J35" s="58">
        <v>1</v>
      </c>
      <c r="K35" s="72">
        <f t="shared" si="3"/>
        <v>0.25</v>
      </c>
      <c r="L35" s="17"/>
      <c r="M35" s="86"/>
      <c r="N35" s="87"/>
      <c r="R35" s="85"/>
      <c r="S35" s="61"/>
      <c r="T35" s="17"/>
      <c r="U35" s="86"/>
      <c r="V35" s="87"/>
    </row>
    <row r="36" spans="1:22" ht="25.5" x14ac:dyDescent="0.25">
      <c r="A36" s="58" t="s">
        <v>457</v>
      </c>
      <c r="B36" s="108">
        <v>89</v>
      </c>
      <c r="C36" s="132">
        <v>62</v>
      </c>
      <c r="D36" s="133">
        <v>20</v>
      </c>
      <c r="E36" s="72">
        <f t="shared" si="0"/>
        <v>0.2247191011235955</v>
      </c>
      <c r="F36" s="111">
        <v>32</v>
      </c>
      <c r="G36" s="111">
        <v>24</v>
      </c>
      <c r="H36" s="72">
        <f t="shared" si="1"/>
        <v>0.2696629213483146</v>
      </c>
      <c r="I36" s="117">
        <f t="shared" si="2"/>
        <v>94</v>
      </c>
      <c r="J36" s="58">
        <v>37</v>
      </c>
      <c r="K36" s="72">
        <f t="shared" si="3"/>
        <v>0.4157303370786517</v>
      </c>
      <c r="L36" s="17"/>
      <c r="M36" s="86"/>
      <c r="N36" s="87"/>
      <c r="R36" s="85"/>
      <c r="S36" s="61"/>
      <c r="T36" s="17"/>
      <c r="U36" s="86"/>
      <c r="V36" s="87"/>
    </row>
    <row r="37" spans="1:22" ht="25.5" x14ac:dyDescent="0.25">
      <c r="A37" s="58" t="s">
        <v>446</v>
      </c>
      <c r="B37" s="108">
        <v>26</v>
      </c>
      <c r="C37" s="132">
        <v>4</v>
      </c>
      <c r="D37" s="133">
        <v>2</v>
      </c>
      <c r="E37" s="72">
        <f t="shared" si="0"/>
        <v>7.6923076923076927E-2</v>
      </c>
      <c r="F37" s="111">
        <v>15</v>
      </c>
      <c r="G37" s="111">
        <v>10</v>
      </c>
      <c r="H37" s="72">
        <f t="shared" si="1"/>
        <v>0.38461538461538464</v>
      </c>
      <c r="I37" s="121">
        <f t="shared" si="2"/>
        <v>19</v>
      </c>
      <c r="J37" s="58">
        <v>11</v>
      </c>
      <c r="K37" s="72">
        <f t="shared" si="3"/>
        <v>0.42307692307692307</v>
      </c>
      <c r="L37" s="17"/>
      <c r="M37" s="86"/>
      <c r="N37" s="87"/>
      <c r="R37" s="85"/>
      <c r="S37" s="61"/>
      <c r="T37" s="17"/>
      <c r="U37" s="86"/>
      <c r="V37" s="87"/>
    </row>
    <row r="38" spans="1:22" ht="25.5" x14ac:dyDescent="0.25">
      <c r="A38" s="58" t="s">
        <v>462</v>
      </c>
      <c r="B38" s="108">
        <v>7</v>
      </c>
      <c r="C38" s="132">
        <f>12+synth_PAPI_2025!T12</f>
        <v>19</v>
      </c>
      <c r="D38" s="133">
        <v>5</v>
      </c>
      <c r="E38" s="72">
        <f t="shared" si="0"/>
        <v>0.7142857142857143</v>
      </c>
      <c r="F38" s="117">
        <f>synth_PAPI_2025!M50</f>
        <v>9</v>
      </c>
      <c r="G38" s="111">
        <v>4</v>
      </c>
      <c r="H38" s="72">
        <f t="shared" si="1"/>
        <v>0.5714285714285714</v>
      </c>
      <c r="I38" s="91">
        <f t="shared" si="2"/>
        <v>28</v>
      </c>
      <c r="J38" s="58">
        <v>6</v>
      </c>
      <c r="K38" s="72">
        <f t="shared" si="3"/>
        <v>0.8571428571428571</v>
      </c>
      <c r="L38" s="17"/>
      <c r="M38" s="86"/>
      <c r="N38" s="87"/>
      <c r="R38" s="85"/>
      <c r="S38" s="61"/>
      <c r="T38" s="17"/>
      <c r="U38" s="86"/>
      <c r="V38" s="87"/>
    </row>
    <row r="39" spans="1:22" ht="38.25" x14ac:dyDescent="0.25">
      <c r="A39" s="58" t="s">
        <v>114</v>
      </c>
      <c r="B39" s="134">
        <v>6</v>
      </c>
      <c r="C39" s="132">
        <v>1</v>
      </c>
      <c r="D39" s="133">
        <v>1</v>
      </c>
      <c r="E39" s="72">
        <f t="shared" si="0"/>
        <v>0.16666666666666666</v>
      </c>
      <c r="F39" s="91">
        <v>5</v>
      </c>
      <c r="G39" s="91">
        <v>5</v>
      </c>
      <c r="H39" s="72">
        <f t="shared" si="1"/>
        <v>0.83333333333333337</v>
      </c>
      <c r="I39" s="117">
        <f t="shared" si="2"/>
        <v>6</v>
      </c>
      <c r="J39" s="58">
        <v>5</v>
      </c>
      <c r="K39" s="72">
        <f t="shared" si="3"/>
        <v>0.83333333333333337</v>
      </c>
      <c r="L39" s="17"/>
      <c r="M39" s="86"/>
      <c r="N39" s="87"/>
      <c r="R39" s="85"/>
      <c r="S39" s="61"/>
      <c r="T39" s="17"/>
      <c r="U39" s="86"/>
      <c r="V39" s="87"/>
    </row>
    <row r="40" spans="1:22" ht="38.25" x14ac:dyDescent="0.25">
      <c r="A40" s="58" t="s">
        <v>64</v>
      </c>
      <c r="B40" s="59">
        <v>2</v>
      </c>
      <c r="C40" s="132">
        <v>0</v>
      </c>
      <c r="D40" s="133">
        <v>0</v>
      </c>
      <c r="E40" s="72">
        <f t="shared" si="0"/>
        <v>0</v>
      </c>
      <c r="F40" s="91">
        <v>1</v>
      </c>
      <c r="G40" s="91">
        <v>1</v>
      </c>
      <c r="H40" s="72">
        <f t="shared" si="1"/>
        <v>0.5</v>
      </c>
      <c r="I40" s="91">
        <f t="shared" si="2"/>
        <v>1</v>
      </c>
      <c r="J40" s="58">
        <v>1</v>
      </c>
      <c r="K40" s="72">
        <f t="shared" si="3"/>
        <v>0.5</v>
      </c>
      <c r="L40" s="17"/>
      <c r="M40" s="86"/>
      <c r="N40" s="87"/>
      <c r="R40" s="85"/>
      <c r="S40" s="80"/>
      <c r="T40" s="17"/>
      <c r="U40" s="86"/>
      <c r="V40" s="87"/>
    </row>
    <row r="41" spans="1:22" ht="22.15" customHeight="1" x14ac:dyDescent="0.25">
      <c r="A41" s="58" t="s">
        <v>432</v>
      </c>
      <c r="B41" s="59">
        <f>SUM(B32:B40)</f>
        <v>350</v>
      </c>
      <c r="C41" s="44">
        <f>SUM(C32:C40)</f>
        <v>315</v>
      </c>
      <c r="D41" s="137">
        <v>92</v>
      </c>
      <c r="E41" s="72">
        <f t="shared" si="0"/>
        <v>0.26285714285714284</v>
      </c>
      <c r="F41" s="44">
        <f>SUM(F32:F40)</f>
        <v>180</v>
      </c>
      <c r="G41" s="117">
        <v>113</v>
      </c>
      <c r="H41" s="72">
        <f t="shared" si="1"/>
        <v>0.32285714285714284</v>
      </c>
      <c r="I41" s="117">
        <f t="shared" si="2"/>
        <v>495</v>
      </c>
      <c r="J41" s="112">
        <v>164</v>
      </c>
      <c r="K41" s="72">
        <f t="shared" si="3"/>
        <v>0.46857142857142858</v>
      </c>
      <c r="L41" s="17"/>
      <c r="M41" s="86"/>
      <c r="N41" s="87"/>
      <c r="R41" s="85"/>
      <c r="S41" s="80"/>
      <c r="T41" s="17"/>
      <c r="U41" s="86"/>
      <c r="V41" s="87"/>
    </row>
    <row r="42" spans="1:22" x14ac:dyDescent="0.25">
      <c r="A42" s="85"/>
      <c r="B42" s="80"/>
      <c r="C42" s="80"/>
      <c r="D42" s="80"/>
      <c r="E42" s="87"/>
      <c r="J42" s="85"/>
      <c r="K42" s="80"/>
      <c r="L42" s="80"/>
      <c r="M42" s="80"/>
      <c r="N42" s="87"/>
      <c r="R42" s="85"/>
      <c r="S42" s="80"/>
      <c r="T42" s="80"/>
      <c r="U42" s="80"/>
      <c r="V42" s="87"/>
    </row>
    <row r="43" spans="1:22" x14ac:dyDescent="0.25">
      <c r="J43" t="s">
        <v>513</v>
      </c>
    </row>
  </sheetData>
  <mergeCells count="3">
    <mergeCell ref="C30:E30"/>
    <mergeCell ref="F30:H30"/>
    <mergeCell ref="I30:K30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C0F58-7090-40A5-BD8C-8C8E73AD388F}">
  <dimension ref="A2:V125"/>
  <sheetViews>
    <sheetView topLeftCell="A107" workbookViewId="0">
      <selection activeCell="I22" sqref="I22"/>
    </sheetView>
  </sheetViews>
  <sheetFormatPr baseColWidth="10" defaultRowHeight="15" x14ac:dyDescent="0.25"/>
  <cols>
    <col min="3" max="3" width="13.5703125" customWidth="1"/>
    <col min="4" max="4" width="12.5703125" customWidth="1"/>
    <col min="5" max="5" width="15.85546875" customWidth="1"/>
    <col min="7" max="7" width="14.140625" customWidth="1"/>
    <col min="9" max="9" width="16.85546875" customWidth="1"/>
    <col min="13" max="13" width="13.7109375" customWidth="1"/>
    <col min="14" max="14" width="16.5703125" customWidth="1"/>
    <col min="15" max="15" width="12.7109375" customWidth="1"/>
    <col min="20" max="20" width="13.140625" customWidth="1"/>
  </cols>
  <sheetData>
    <row r="2" spans="1:17" x14ac:dyDescent="0.25">
      <c r="A2" s="156" t="s">
        <v>419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</row>
    <row r="3" spans="1:17" ht="18" x14ac:dyDescent="0.25">
      <c r="A3" s="157" t="s">
        <v>450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</row>
    <row r="4" spans="1:17" x14ac:dyDescent="0.25">
      <c r="A4" s="7" t="s">
        <v>420</v>
      </c>
      <c r="B4" s="158" t="s">
        <v>460</v>
      </c>
      <c r="C4" s="181"/>
      <c r="D4" s="181"/>
      <c r="E4" s="182"/>
      <c r="F4" s="161" t="s">
        <v>433</v>
      </c>
      <c r="G4" s="162"/>
      <c r="H4" s="162"/>
      <c r="I4" s="163"/>
      <c r="J4" s="164" t="s">
        <v>434</v>
      </c>
      <c r="K4" s="164"/>
      <c r="L4" s="164"/>
      <c r="M4" s="164"/>
      <c r="N4" s="165" t="s">
        <v>426</v>
      </c>
      <c r="O4" s="165" t="s">
        <v>425</v>
      </c>
      <c r="P4" s="165" t="s">
        <v>429</v>
      </c>
      <c r="Q4" s="167" t="s">
        <v>424</v>
      </c>
    </row>
    <row r="5" spans="1:17" ht="47.25" customHeight="1" x14ac:dyDescent="0.25">
      <c r="A5" s="7"/>
      <c r="B5" s="7" t="s">
        <v>427</v>
      </c>
      <c r="C5" s="7" t="s">
        <v>428</v>
      </c>
      <c r="D5" s="27" t="s">
        <v>475</v>
      </c>
      <c r="E5" s="7" t="s">
        <v>477</v>
      </c>
      <c r="F5" s="7" t="s">
        <v>427</v>
      </c>
      <c r="G5" s="7" t="s">
        <v>428</v>
      </c>
      <c r="H5" s="27" t="s">
        <v>476</v>
      </c>
      <c r="I5" s="7" t="s">
        <v>477</v>
      </c>
      <c r="J5" s="7" t="s">
        <v>427</v>
      </c>
      <c r="K5" s="7" t="s">
        <v>428</v>
      </c>
      <c r="L5" s="27" t="s">
        <v>476</v>
      </c>
      <c r="M5" s="7" t="s">
        <v>477</v>
      </c>
      <c r="N5" s="166"/>
      <c r="O5" s="166"/>
      <c r="P5" s="166"/>
      <c r="Q5" s="167"/>
    </row>
    <row r="6" spans="1:17" ht="25.5" x14ac:dyDescent="0.25">
      <c r="A6" s="11" t="s">
        <v>9</v>
      </c>
      <c r="B6" s="7">
        <v>10</v>
      </c>
      <c r="C6" s="7">
        <v>2</v>
      </c>
      <c r="D6" s="7">
        <f>B6+C6</f>
        <v>12</v>
      </c>
      <c r="E6" s="7">
        <v>10</v>
      </c>
      <c r="F6" s="7">
        <v>8</v>
      </c>
      <c r="G6" s="7">
        <v>2</v>
      </c>
      <c r="H6" s="7">
        <f>F6+G6</f>
        <v>10</v>
      </c>
      <c r="I6" s="7">
        <v>7</v>
      </c>
      <c r="J6" s="7">
        <v>7</v>
      </c>
      <c r="K6" s="7">
        <v>2</v>
      </c>
      <c r="L6" s="7">
        <f>J6+K6</f>
        <v>9</v>
      </c>
      <c r="M6" s="7">
        <v>7</v>
      </c>
      <c r="N6" s="7">
        <v>10</v>
      </c>
      <c r="O6" s="7">
        <f>B6+F6+J6</f>
        <v>25</v>
      </c>
      <c r="P6" s="16">
        <f>C6+G6+K6</f>
        <v>6</v>
      </c>
      <c r="Q6" s="16">
        <f>O6+P6</f>
        <v>31</v>
      </c>
    </row>
    <row r="7" spans="1:17" ht="25.5" x14ac:dyDescent="0.25">
      <c r="A7" s="11" t="s">
        <v>12</v>
      </c>
      <c r="B7" s="15">
        <v>3</v>
      </c>
      <c r="C7" s="15">
        <v>1</v>
      </c>
      <c r="D7" s="7">
        <f t="shared" ref="D7:D14" si="0">B7+C7</f>
        <v>4</v>
      </c>
      <c r="E7" s="7">
        <v>3</v>
      </c>
      <c r="F7" s="7">
        <v>2</v>
      </c>
      <c r="G7" s="7">
        <v>1</v>
      </c>
      <c r="H7" s="7">
        <f t="shared" ref="H7:H14" si="1">F7+G7</f>
        <v>3</v>
      </c>
      <c r="I7" s="15">
        <v>3</v>
      </c>
      <c r="J7" s="7">
        <v>1</v>
      </c>
      <c r="K7" s="7">
        <v>1</v>
      </c>
      <c r="L7" s="7">
        <f t="shared" ref="L7:L14" si="2">J7+K7</f>
        <v>2</v>
      </c>
      <c r="M7" s="7">
        <v>2</v>
      </c>
      <c r="N7" s="16">
        <v>4</v>
      </c>
      <c r="O7" s="7">
        <f t="shared" ref="O7:P14" si="3">B7+F7+J7</f>
        <v>6</v>
      </c>
      <c r="P7" s="16">
        <f t="shared" si="3"/>
        <v>3</v>
      </c>
      <c r="Q7" s="16">
        <f t="shared" ref="Q7:Q14" si="4">O7+P7</f>
        <v>9</v>
      </c>
    </row>
    <row r="8" spans="1:17" ht="25.5" x14ac:dyDescent="0.25">
      <c r="A8" s="11" t="s">
        <v>422</v>
      </c>
      <c r="B8" s="15">
        <v>5</v>
      </c>
      <c r="C8" s="15">
        <v>1</v>
      </c>
      <c r="D8" s="7">
        <f t="shared" si="0"/>
        <v>6</v>
      </c>
      <c r="E8" s="7">
        <v>6</v>
      </c>
      <c r="F8" s="7">
        <v>4</v>
      </c>
      <c r="G8" s="7">
        <v>4</v>
      </c>
      <c r="H8" s="7">
        <f t="shared" si="1"/>
        <v>8</v>
      </c>
      <c r="I8" s="15">
        <v>8</v>
      </c>
      <c r="J8" s="7">
        <v>5</v>
      </c>
      <c r="K8" s="7">
        <v>5</v>
      </c>
      <c r="L8" s="7">
        <f t="shared" si="2"/>
        <v>10</v>
      </c>
      <c r="M8" s="7">
        <v>8</v>
      </c>
      <c r="N8" s="16">
        <v>9</v>
      </c>
      <c r="O8" s="7">
        <f t="shared" si="3"/>
        <v>14</v>
      </c>
      <c r="P8" s="16">
        <f t="shared" si="3"/>
        <v>10</v>
      </c>
      <c r="Q8" s="16">
        <f t="shared" si="4"/>
        <v>24</v>
      </c>
    </row>
    <row r="9" spans="1:17" ht="25.5" x14ac:dyDescent="0.25">
      <c r="A9" s="11" t="s">
        <v>21</v>
      </c>
      <c r="B9" s="15"/>
      <c r="C9" s="15"/>
      <c r="D9" s="7">
        <f t="shared" si="0"/>
        <v>0</v>
      </c>
      <c r="E9" s="7"/>
      <c r="F9" s="7"/>
      <c r="G9" s="7"/>
      <c r="H9" s="7">
        <f t="shared" si="1"/>
        <v>0</v>
      </c>
      <c r="I9" s="7"/>
      <c r="J9" s="7"/>
      <c r="K9" s="7"/>
      <c r="L9" s="7">
        <f t="shared" si="2"/>
        <v>0</v>
      </c>
      <c r="M9" s="7"/>
      <c r="N9" s="16">
        <v>0</v>
      </c>
      <c r="O9" s="7">
        <f t="shared" si="3"/>
        <v>0</v>
      </c>
      <c r="P9" s="16">
        <f t="shared" si="3"/>
        <v>0</v>
      </c>
      <c r="Q9" s="16">
        <f t="shared" si="4"/>
        <v>0</v>
      </c>
    </row>
    <row r="10" spans="1:17" ht="25.5" x14ac:dyDescent="0.25">
      <c r="A10" s="11" t="s">
        <v>457</v>
      </c>
      <c r="B10" s="15">
        <v>4</v>
      </c>
      <c r="C10" s="15">
        <v>1</v>
      </c>
      <c r="D10" s="7">
        <f t="shared" si="0"/>
        <v>5</v>
      </c>
      <c r="E10" s="7">
        <v>2</v>
      </c>
      <c r="F10" s="7">
        <v>2</v>
      </c>
      <c r="G10" s="7">
        <v>0</v>
      </c>
      <c r="H10" s="7">
        <f>F10+G10</f>
        <v>2</v>
      </c>
      <c r="I10" s="7">
        <v>2</v>
      </c>
      <c r="J10" s="7">
        <v>1</v>
      </c>
      <c r="K10" s="7">
        <v>1</v>
      </c>
      <c r="L10" s="7">
        <f t="shared" si="2"/>
        <v>2</v>
      </c>
      <c r="M10" s="7">
        <v>1</v>
      </c>
      <c r="N10" s="16">
        <v>2</v>
      </c>
      <c r="O10" s="7">
        <f t="shared" si="3"/>
        <v>7</v>
      </c>
      <c r="P10" s="16">
        <f t="shared" si="3"/>
        <v>2</v>
      </c>
      <c r="Q10" s="16">
        <f t="shared" si="4"/>
        <v>9</v>
      </c>
    </row>
    <row r="11" spans="1:17" ht="25.5" x14ac:dyDescent="0.25">
      <c r="A11" s="11" t="s">
        <v>446</v>
      </c>
      <c r="B11" s="15">
        <v>1</v>
      </c>
      <c r="C11" s="15"/>
      <c r="D11" s="7">
        <f t="shared" si="0"/>
        <v>1</v>
      </c>
      <c r="E11" s="7">
        <v>1</v>
      </c>
      <c r="F11" s="7">
        <v>1</v>
      </c>
      <c r="G11" s="7"/>
      <c r="H11" s="7">
        <f t="shared" si="1"/>
        <v>1</v>
      </c>
      <c r="I11" s="7">
        <v>1</v>
      </c>
      <c r="J11" s="7">
        <v>1</v>
      </c>
      <c r="K11" s="7"/>
      <c r="L11" s="7">
        <f t="shared" si="2"/>
        <v>1</v>
      </c>
      <c r="M11" s="7">
        <v>1</v>
      </c>
      <c r="N11" s="16">
        <v>1</v>
      </c>
      <c r="O11" s="7">
        <f t="shared" si="3"/>
        <v>3</v>
      </c>
      <c r="P11" s="16">
        <f t="shared" si="3"/>
        <v>0</v>
      </c>
      <c r="Q11" s="16">
        <f t="shared" si="4"/>
        <v>3</v>
      </c>
    </row>
    <row r="12" spans="1:17" ht="25.5" x14ac:dyDescent="0.25">
      <c r="A12" s="11" t="s">
        <v>255</v>
      </c>
      <c r="B12" s="15"/>
      <c r="C12" s="15">
        <v>1</v>
      </c>
      <c r="D12" s="7">
        <f t="shared" si="0"/>
        <v>1</v>
      </c>
      <c r="E12" s="7">
        <v>1</v>
      </c>
      <c r="F12" s="7">
        <v>1</v>
      </c>
      <c r="G12" s="7">
        <v>1</v>
      </c>
      <c r="H12" s="7">
        <f t="shared" si="1"/>
        <v>2</v>
      </c>
      <c r="I12" s="7">
        <v>1</v>
      </c>
      <c r="J12" s="7">
        <v>1</v>
      </c>
      <c r="K12" s="7">
        <v>1</v>
      </c>
      <c r="L12" s="7">
        <f t="shared" si="2"/>
        <v>2</v>
      </c>
      <c r="M12" s="7">
        <v>1</v>
      </c>
      <c r="N12" s="16">
        <v>1</v>
      </c>
      <c r="O12" s="7">
        <f t="shared" si="3"/>
        <v>2</v>
      </c>
      <c r="P12" s="16">
        <f t="shared" si="3"/>
        <v>3</v>
      </c>
      <c r="Q12" s="16">
        <f t="shared" si="4"/>
        <v>5</v>
      </c>
    </row>
    <row r="13" spans="1:17" ht="38.25" x14ac:dyDescent="0.25">
      <c r="A13" s="11" t="s">
        <v>114</v>
      </c>
      <c r="B13" s="15"/>
      <c r="C13" s="15"/>
      <c r="D13" s="7">
        <f t="shared" si="0"/>
        <v>0</v>
      </c>
      <c r="E13" s="7"/>
      <c r="F13" s="7">
        <v>0</v>
      </c>
      <c r="G13" s="7"/>
      <c r="H13" s="7">
        <v>0</v>
      </c>
      <c r="I13" s="7">
        <v>0</v>
      </c>
      <c r="J13" s="7"/>
      <c r="K13" s="7"/>
      <c r="L13" s="7">
        <f t="shared" si="2"/>
        <v>0</v>
      </c>
      <c r="M13" s="7"/>
      <c r="N13" s="16">
        <v>0</v>
      </c>
      <c r="O13" s="7">
        <f t="shared" si="3"/>
        <v>0</v>
      </c>
      <c r="P13" s="16">
        <f t="shared" si="3"/>
        <v>0</v>
      </c>
      <c r="Q13" s="16">
        <f t="shared" si="4"/>
        <v>0</v>
      </c>
    </row>
    <row r="14" spans="1:17" ht="38.25" x14ac:dyDescent="0.25">
      <c r="A14" s="11" t="s">
        <v>64</v>
      </c>
      <c r="B14" s="7"/>
      <c r="C14" s="7"/>
      <c r="D14" s="7">
        <f t="shared" si="0"/>
        <v>0</v>
      </c>
      <c r="E14" s="7"/>
      <c r="F14" s="7"/>
      <c r="G14" s="7"/>
      <c r="H14" s="7">
        <f t="shared" si="1"/>
        <v>0</v>
      </c>
      <c r="I14" s="7"/>
      <c r="J14" s="7"/>
      <c r="K14" s="7"/>
      <c r="L14" s="7">
        <f t="shared" si="2"/>
        <v>0</v>
      </c>
      <c r="M14" s="7"/>
      <c r="N14" s="16">
        <v>0</v>
      </c>
      <c r="O14" s="7">
        <f t="shared" si="3"/>
        <v>0</v>
      </c>
      <c r="P14" s="16">
        <f t="shared" si="3"/>
        <v>0</v>
      </c>
      <c r="Q14" s="16">
        <f t="shared" si="4"/>
        <v>0</v>
      </c>
    </row>
    <row r="15" spans="1:17" x14ac:dyDescent="0.25">
      <c r="A15" s="44" t="s">
        <v>432</v>
      </c>
      <c r="B15" s="44">
        <f>SUM(B6:B14)</f>
        <v>23</v>
      </c>
      <c r="C15" s="44">
        <f>SUM(C6:C14)</f>
        <v>6</v>
      </c>
      <c r="D15" s="44">
        <f t="shared" ref="D15:M15" si="5">SUM(D6:D14)</f>
        <v>29</v>
      </c>
      <c r="E15" s="44">
        <f t="shared" si="5"/>
        <v>23</v>
      </c>
      <c r="F15" s="44">
        <f>SUM(F6:F14)</f>
        <v>18</v>
      </c>
      <c r="G15" s="44">
        <f t="shared" si="5"/>
        <v>8</v>
      </c>
      <c r="H15" s="44">
        <f>SUM(H6:H14)</f>
        <v>26</v>
      </c>
      <c r="I15" s="44">
        <f t="shared" si="5"/>
        <v>22</v>
      </c>
      <c r="J15" s="44">
        <f t="shared" si="5"/>
        <v>16</v>
      </c>
      <c r="K15" s="44">
        <f t="shared" si="5"/>
        <v>10</v>
      </c>
      <c r="L15" s="44">
        <f>SUM(L6:L14)</f>
        <v>26</v>
      </c>
      <c r="M15" s="44">
        <f t="shared" si="5"/>
        <v>20</v>
      </c>
      <c r="N15" s="44">
        <f>SUM(N6:N14)</f>
        <v>27</v>
      </c>
      <c r="O15" s="44">
        <f>SUM(O6:O14)</f>
        <v>57</v>
      </c>
      <c r="P15" s="44">
        <f>SUM(P6:P14)</f>
        <v>24</v>
      </c>
      <c r="Q15" s="44">
        <f>SUM(Q6:Q14)</f>
        <v>81</v>
      </c>
    </row>
    <row r="16" spans="1:17" x14ac:dyDescent="0.25">
      <c r="O16" s="14">
        <f>B15+F15+J15</f>
        <v>57</v>
      </c>
      <c r="P16" s="46">
        <f>C15+G15+K15</f>
        <v>24</v>
      </c>
    </row>
    <row r="18" spans="1:17" ht="15.75" thickBot="1" x14ac:dyDescent="0.3"/>
    <row r="19" spans="1:17" ht="60" x14ac:dyDescent="0.25">
      <c r="A19" s="18" t="s">
        <v>420</v>
      </c>
      <c r="B19" s="19" t="s">
        <v>415</v>
      </c>
      <c r="C19" s="19" t="s">
        <v>455</v>
      </c>
      <c r="D19" s="27" t="s">
        <v>417</v>
      </c>
      <c r="E19" s="27" t="s">
        <v>439</v>
      </c>
      <c r="M19" s="42" t="s">
        <v>454</v>
      </c>
      <c r="N19" s="42" t="s">
        <v>430</v>
      </c>
      <c r="O19" s="42" t="s">
        <v>431</v>
      </c>
    </row>
    <row r="20" spans="1:17" ht="60" x14ac:dyDescent="0.25">
      <c r="A20" s="11" t="s">
        <v>9</v>
      </c>
      <c r="B20" s="20">
        <v>126</v>
      </c>
      <c r="C20" s="7">
        <v>10</v>
      </c>
      <c r="D20" s="21">
        <f t="shared" ref="D20:D29" si="6">C20/B20</f>
        <v>7.9365079365079361E-2</v>
      </c>
      <c r="E20" s="20">
        <f t="shared" ref="E20:E28" si="7">Q6</f>
        <v>31</v>
      </c>
      <c r="M20" s="42" t="s">
        <v>460</v>
      </c>
      <c r="N20" s="7">
        <f>D15</f>
        <v>29</v>
      </c>
      <c r="O20" s="7">
        <f>E15</f>
        <v>23</v>
      </c>
    </row>
    <row r="21" spans="1:17" ht="45" x14ac:dyDescent="0.25">
      <c r="A21" s="11" t="s">
        <v>12</v>
      </c>
      <c r="B21" s="20">
        <v>56</v>
      </c>
      <c r="C21" s="16">
        <f>N7</f>
        <v>4</v>
      </c>
      <c r="D21" s="21">
        <f t="shared" si="6"/>
        <v>7.1428571428571425E-2</v>
      </c>
      <c r="E21" s="20">
        <f t="shared" si="7"/>
        <v>9</v>
      </c>
      <c r="M21" s="42" t="s">
        <v>437</v>
      </c>
      <c r="N21" s="7">
        <f>H15</f>
        <v>26</v>
      </c>
      <c r="O21" s="7">
        <f>I15</f>
        <v>22</v>
      </c>
    </row>
    <row r="22" spans="1:17" ht="45" x14ac:dyDescent="0.25">
      <c r="A22" s="11" t="s">
        <v>422</v>
      </c>
      <c r="B22" s="20">
        <v>35</v>
      </c>
      <c r="C22" s="16">
        <f>N8</f>
        <v>9</v>
      </c>
      <c r="D22" s="21">
        <f t="shared" si="6"/>
        <v>0.25714285714285712</v>
      </c>
      <c r="E22" s="20">
        <f t="shared" si="7"/>
        <v>24</v>
      </c>
      <c r="M22" s="42" t="s">
        <v>438</v>
      </c>
      <c r="N22" s="7">
        <f>L15</f>
        <v>26</v>
      </c>
      <c r="O22" s="7">
        <f>M15</f>
        <v>20</v>
      </c>
    </row>
    <row r="23" spans="1:17" ht="25.5" x14ac:dyDescent="0.25">
      <c r="A23" s="11" t="s">
        <v>21</v>
      </c>
      <c r="B23" s="20">
        <v>4</v>
      </c>
      <c r="C23" s="16">
        <v>0</v>
      </c>
      <c r="D23" s="21">
        <f t="shared" si="6"/>
        <v>0</v>
      </c>
      <c r="E23" s="20">
        <f t="shared" si="7"/>
        <v>0</v>
      </c>
    </row>
    <row r="24" spans="1:17" ht="25.5" x14ac:dyDescent="0.25">
      <c r="A24" s="11" t="s">
        <v>457</v>
      </c>
      <c r="B24" s="20">
        <v>89</v>
      </c>
      <c r="C24" s="16">
        <f>N10</f>
        <v>2</v>
      </c>
      <c r="D24" s="21">
        <f t="shared" si="6"/>
        <v>2.247191011235955E-2</v>
      </c>
      <c r="E24" s="20">
        <f t="shared" si="7"/>
        <v>9</v>
      </c>
      <c r="N24">
        <f>N20+N21+N22</f>
        <v>81</v>
      </c>
      <c r="O24" s="61">
        <f>C29</f>
        <v>27</v>
      </c>
    </row>
    <row r="25" spans="1:17" ht="25.5" x14ac:dyDescent="0.25">
      <c r="A25" s="11" t="s">
        <v>446</v>
      </c>
      <c r="B25" s="20">
        <v>26</v>
      </c>
      <c r="C25" s="16">
        <f>N11</f>
        <v>1</v>
      </c>
      <c r="D25" s="21">
        <f t="shared" si="6"/>
        <v>3.8461538461538464E-2</v>
      </c>
      <c r="E25" s="20">
        <f t="shared" si="7"/>
        <v>3</v>
      </c>
    </row>
    <row r="26" spans="1:17" ht="25.5" x14ac:dyDescent="0.25">
      <c r="A26" s="11" t="s">
        <v>255</v>
      </c>
      <c r="B26" s="20">
        <v>7</v>
      </c>
      <c r="C26" s="16">
        <v>1</v>
      </c>
      <c r="D26" s="21">
        <f t="shared" si="6"/>
        <v>0.14285714285714285</v>
      </c>
      <c r="E26" s="20">
        <f t="shared" si="7"/>
        <v>5</v>
      </c>
    </row>
    <row r="27" spans="1:17" ht="60" x14ac:dyDescent="0.25">
      <c r="A27" s="11" t="s">
        <v>114</v>
      </c>
      <c r="B27" s="22">
        <v>6</v>
      </c>
      <c r="C27" s="23">
        <f>N13</f>
        <v>0</v>
      </c>
      <c r="D27" s="24">
        <f t="shared" si="6"/>
        <v>0</v>
      </c>
      <c r="E27" s="20">
        <f t="shared" si="7"/>
        <v>0</v>
      </c>
      <c r="M27" s="42" t="s">
        <v>482</v>
      </c>
      <c r="N27" s="42" t="s">
        <v>430</v>
      </c>
      <c r="O27" s="42" t="s">
        <v>431</v>
      </c>
    </row>
    <row r="28" spans="1:17" ht="60" x14ac:dyDescent="0.25">
      <c r="A28" s="11" t="s">
        <v>64</v>
      </c>
      <c r="B28" s="26">
        <v>2</v>
      </c>
      <c r="C28" s="16">
        <v>0</v>
      </c>
      <c r="D28" s="21">
        <f t="shared" si="6"/>
        <v>0</v>
      </c>
      <c r="E28" s="20">
        <f t="shared" si="7"/>
        <v>0</v>
      </c>
      <c r="M28" s="42" t="s">
        <v>460</v>
      </c>
      <c r="N28" s="7">
        <f>D15</f>
        <v>29</v>
      </c>
      <c r="O28" s="7">
        <f>E15</f>
        <v>23</v>
      </c>
    </row>
    <row r="29" spans="1:17" ht="45" x14ac:dyDescent="0.25">
      <c r="A29" s="58" t="s">
        <v>432</v>
      </c>
      <c r="B29" s="59">
        <f>SUM(B20:B28)</f>
        <v>351</v>
      </c>
      <c r="C29" s="59">
        <f>SUM(C20:C28)</f>
        <v>27</v>
      </c>
      <c r="D29" s="60">
        <f t="shared" si="6"/>
        <v>7.6923076923076927E-2</v>
      </c>
      <c r="E29" s="59">
        <f>SUM(E20:E28)</f>
        <v>81</v>
      </c>
      <c r="M29" s="42" t="s">
        <v>437</v>
      </c>
      <c r="N29" s="7">
        <f>H15</f>
        <v>26</v>
      </c>
      <c r="O29" s="7">
        <f>I15</f>
        <v>22</v>
      </c>
    </row>
    <row r="30" spans="1:17" ht="45" x14ac:dyDescent="0.25">
      <c r="M30" s="42" t="s">
        <v>438</v>
      </c>
      <c r="N30" s="7">
        <f>L15</f>
        <v>26</v>
      </c>
      <c r="O30" s="7">
        <f>M15</f>
        <v>20</v>
      </c>
    </row>
    <row r="31" spans="1:17" ht="45" x14ac:dyDescent="0.25">
      <c r="M31" s="42" t="s">
        <v>487</v>
      </c>
      <c r="N31" s="7">
        <f>D59</f>
        <v>100</v>
      </c>
      <c r="O31" s="7">
        <f>E59</f>
        <v>79</v>
      </c>
    </row>
    <row r="32" spans="1:17" ht="60.75" thickBot="1" x14ac:dyDescent="0.3">
      <c r="B32" t="s">
        <v>451</v>
      </c>
      <c r="M32" s="55" t="s">
        <v>484</v>
      </c>
      <c r="N32" s="56">
        <f>H59</f>
        <v>18</v>
      </c>
      <c r="O32" s="56">
        <f>I59</f>
        <v>17</v>
      </c>
      <c r="P32" s="48"/>
      <c r="Q32" s="48"/>
    </row>
    <row r="33" spans="1:18" ht="45" x14ac:dyDescent="0.25">
      <c r="B33" s="18" t="s">
        <v>420</v>
      </c>
      <c r="C33" s="19" t="s">
        <v>416</v>
      </c>
      <c r="D33" s="7" t="s">
        <v>439</v>
      </c>
      <c r="E33" s="7"/>
      <c r="M33" s="49"/>
      <c r="N33" s="50">
        <f>N28+N29+N30+N31+N32</f>
        <v>199</v>
      </c>
      <c r="O33" s="48"/>
      <c r="P33" s="48"/>
      <c r="Q33" s="48"/>
    </row>
    <row r="34" spans="1:18" ht="25.5" x14ac:dyDescent="0.25">
      <c r="B34" s="11" t="s">
        <v>9</v>
      </c>
      <c r="C34" s="7">
        <v>10</v>
      </c>
      <c r="D34" s="20">
        <v>31</v>
      </c>
      <c r="E34" s="21"/>
      <c r="M34" s="47"/>
      <c r="N34" s="70">
        <f>B15+F15+J15+B59+F59</f>
        <v>158</v>
      </c>
      <c r="O34" s="51"/>
      <c r="P34" s="52"/>
      <c r="Q34" s="48"/>
    </row>
    <row r="35" spans="1:18" ht="25.5" x14ac:dyDescent="0.25">
      <c r="B35" s="11" t="s">
        <v>12</v>
      </c>
      <c r="C35" s="16">
        <v>4</v>
      </c>
      <c r="D35" s="20">
        <v>9</v>
      </c>
      <c r="E35" s="21"/>
      <c r="M35" s="47"/>
      <c r="N35" s="53"/>
      <c r="O35" s="51"/>
      <c r="P35" s="52"/>
      <c r="Q35" s="48"/>
    </row>
    <row r="36" spans="1:18" ht="25.5" x14ac:dyDescent="0.25">
      <c r="B36" s="11" t="s">
        <v>422</v>
      </c>
      <c r="C36" s="16">
        <v>9</v>
      </c>
      <c r="D36" s="20">
        <v>24</v>
      </c>
      <c r="E36" s="21"/>
      <c r="M36" s="47"/>
      <c r="N36" s="53"/>
      <c r="O36" s="51"/>
      <c r="P36" s="52"/>
      <c r="Q36" s="48"/>
    </row>
    <row r="37" spans="1:18" ht="25.5" x14ac:dyDescent="0.25">
      <c r="B37" s="11" t="s">
        <v>21</v>
      </c>
      <c r="C37" s="16">
        <v>0</v>
      </c>
      <c r="D37" s="20">
        <v>0</v>
      </c>
      <c r="E37" s="21"/>
      <c r="M37" s="47"/>
      <c r="N37" s="53"/>
      <c r="O37" s="51"/>
      <c r="P37" s="52"/>
      <c r="Q37" s="48"/>
    </row>
    <row r="38" spans="1:18" ht="25.5" x14ac:dyDescent="0.25">
      <c r="B38" s="11" t="s">
        <v>457</v>
      </c>
      <c r="C38" s="16">
        <v>2</v>
      </c>
      <c r="D38" s="20">
        <v>9</v>
      </c>
      <c r="E38" s="21"/>
      <c r="M38" s="47"/>
      <c r="N38" s="53"/>
      <c r="O38" s="51"/>
      <c r="P38" s="52"/>
      <c r="Q38" s="48"/>
    </row>
    <row r="39" spans="1:18" ht="25.5" x14ac:dyDescent="0.25">
      <c r="B39" s="11" t="s">
        <v>446</v>
      </c>
      <c r="C39" s="16">
        <v>1</v>
      </c>
      <c r="D39" s="20">
        <v>3</v>
      </c>
      <c r="E39" s="21"/>
      <c r="M39" s="47"/>
      <c r="N39" s="53"/>
      <c r="O39" s="51"/>
      <c r="P39" s="52"/>
      <c r="Q39" s="48"/>
    </row>
    <row r="40" spans="1:18" ht="25.5" x14ac:dyDescent="0.25">
      <c r="B40" s="11" t="s">
        <v>255</v>
      </c>
      <c r="C40" s="16">
        <v>1</v>
      </c>
      <c r="D40" s="20">
        <v>5</v>
      </c>
      <c r="E40" s="21"/>
      <c r="M40" s="47"/>
      <c r="N40" s="53"/>
      <c r="O40" s="51"/>
      <c r="P40" s="52"/>
      <c r="Q40" s="48"/>
    </row>
    <row r="41" spans="1:18" ht="38.25" x14ac:dyDescent="0.25">
      <c r="B41" s="11" t="s">
        <v>114</v>
      </c>
      <c r="C41" s="16">
        <v>0</v>
      </c>
      <c r="D41" s="20">
        <v>0</v>
      </c>
      <c r="E41" s="24"/>
      <c r="M41" s="47"/>
      <c r="N41" s="53"/>
      <c r="O41" s="51"/>
      <c r="P41" s="52"/>
      <c r="Q41" s="48"/>
    </row>
    <row r="42" spans="1:18" ht="38.25" x14ac:dyDescent="0.25">
      <c r="B42" s="11" t="s">
        <v>64</v>
      </c>
      <c r="C42" s="16">
        <v>0</v>
      </c>
      <c r="D42" s="20">
        <v>0</v>
      </c>
      <c r="E42" s="21"/>
      <c r="M42" s="47"/>
      <c r="N42" s="53"/>
      <c r="O42" s="51"/>
      <c r="P42" s="52"/>
      <c r="Q42" s="48"/>
    </row>
    <row r="43" spans="1:18" x14ac:dyDescent="0.25">
      <c r="B43" s="11" t="s">
        <v>432</v>
      </c>
      <c r="C43" s="16">
        <f>SUM(C34:C42)</f>
        <v>27</v>
      </c>
      <c r="D43" s="26">
        <f>SUM(D34:D42)</f>
        <v>81</v>
      </c>
      <c r="E43" s="21"/>
      <c r="M43" s="47"/>
      <c r="N43" s="54"/>
      <c r="O43" s="54"/>
      <c r="P43" s="52"/>
      <c r="Q43" s="48"/>
    </row>
    <row r="46" spans="1:18" x14ac:dyDescent="0.25">
      <c r="A46" s="156" t="s">
        <v>419</v>
      </c>
      <c r="B46" s="156"/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</row>
    <row r="47" spans="1:18" ht="18" x14ac:dyDescent="0.25">
      <c r="A47" s="157" t="s">
        <v>452</v>
      </c>
      <c r="B47" s="157"/>
      <c r="C47" s="157"/>
      <c r="D47" s="157"/>
      <c r="E47" s="157"/>
      <c r="F47" s="157"/>
      <c r="G47" s="157"/>
      <c r="H47" s="157"/>
      <c r="I47" s="157"/>
    </row>
    <row r="48" spans="1:18" ht="15.75" thickBot="1" x14ac:dyDescent="0.3">
      <c r="A48" s="7" t="s">
        <v>420</v>
      </c>
      <c r="B48" s="158" t="s">
        <v>488</v>
      </c>
      <c r="C48" s="181"/>
      <c r="D48" s="181"/>
      <c r="E48" s="182"/>
      <c r="F48" s="161" t="s">
        <v>453</v>
      </c>
      <c r="G48" s="162"/>
      <c r="H48" s="162"/>
      <c r="I48" s="163"/>
      <c r="J48" s="165" t="s">
        <v>426</v>
      </c>
      <c r="K48" s="169" t="s">
        <v>425</v>
      </c>
      <c r="L48" s="165" t="s">
        <v>429</v>
      </c>
      <c r="M48" s="167" t="s">
        <v>424</v>
      </c>
      <c r="R48" t="s">
        <v>458</v>
      </c>
    </row>
    <row r="49" spans="1:22" ht="51.75" customHeight="1" x14ac:dyDescent="0.25">
      <c r="A49" s="7"/>
      <c r="B49" s="7" t="s">
        <v>427</v>
      </c>
      <c r="C49" s="7" t="s">
        <v>428</v>
      </c>
      <c r="D49" s="27" t="s">
        <v>476</v>
      </c>
      <c r="E49" s="7" t="s">
        <v>477</v>
      </c>
      <c r="F49" s="7" t="s">
        <v>427</v>
      </c>
      <c r="G49" s="7" t="s">
        <v>428</v>
      </c>
      <c r="H49" s="27" t="s">
        <v>476</v>
      </c>
      <c r="I49" s="7" t="s">
        <v>477</v>
      </c>
      <c r="J49" s="168"/>
      <c r="K49" s="168"/>
      <c r="L49" s="166"/>
      <c r="M49" s="170"/>
      <c r="R49" s="18" t="s">
        <v>420</v>
      </c>
      <c r="S49" s="19" t="s">
        <v>415</v>
      </c>
      <c r="T49" s="19" t="s">
        <v>459</v>
      </c>
      <c r="U49" s="7" t="s">
        <v>417</v>
      </c>
      <c r="V49" s="27" t="s">
        <v>439</v>
      </c>
    </row>
    <row r="50" spans="1:22" ht="25.5" x14ac:dyDescent="0.25">
      <c r="A50" s="11" t="s">
        <v>9</v>
      </c>
      <c r="B50" s="63">
        <v>34</v>
      </c>
      <c r="C50" s="7">
        <v>3</v>
      </c>
      <c r="D50" s="63">
        <f>B50+C50</f>
        <v>37</v>
      </c>
      <c r="E50" s="62">
        <v>29</v>
      </c>
      <c r="F50" s="7"/>
      <c r="G50" s="7"/>
      <c r="H50" s="7">
        <f>F50+G50</f>
        <v>0</v>
      </c>
      <c r="I50" s="7"/>
      <c r="J50" s="62">
        <v>29</v>
      </c>
      <c r="K50" s="7">
        <f>B50+F50</f>
        <v>34</v>
      </c>
      <c r="L50" s="16">
        <f>C50+G50</f>
        <v>3</v>
      </c>
      <c r="M50" s="16">
        <f>K50+L50</f>
        <v>37</v>
      </c>
      <c r="R50" s="11" t="s">
        <v>9</v>
      </c>
      <c r="S50" s="20">
        <v>126</v>
      </c>
      <c r="T50" s="7">
        <f>J50</f>
        <v>29</v>
      </c>
      <c r="U50" s="21">
        <f t="shared" ref="U50:U59" si="8">T50/S50</f>
        <v>0.23015873015873015</v>
      </c>
      <c r="V50" s="20">
        <f>M50</f>
        <v>37</v>
      </c>
    </row>
    <row r="51" spans="1:22" ht="25.5" x14ac:dyDescent="0.25">
      <c r="A51" s="11" t="s">
        <v>12</v>
      </c>
      <c r="B51" s="64">
        <v>3</v>
      </c>
      <c r="C51" s="15">
        <v>2</v>
      </c>
      <c r="D51" s="63">
        <f t="shared" ref="D51:D58" si="9">B51+C51</f>
        <v>5</v>
      </c>
      <c r="E51" s="63">
        <v>4</v>
      </c>
      <c r="F51" s="7">
        <v>1</v>
      </c>
      <c r="G51" s="7">
        <v>2</v>
      </c>
      <c r="H51" s="7">
        <f t="shared" ref="H51:H58" si="10">F51+G51</f>
        <v>3</v>
      </c>
      <c r="I51" s="16">
        <v>3</v>
      </c>
      <c r="J51" s="64">
        <v>6</v>
      </c>
      <c r="K51" s="7">
        <f t="shared" ref="K51:K58" si="11">B51+F51</f>
        <v>4</v>
      </c>
      <c r="L51" s="16">
        <f t="shared" ref="L51:L58" si="12">C51+G51</f>
        <v>4</v>
      </c>
      <c r="M51" s="16">
        <f t="shared" ref="M51:M58" si="13">K51+L51</f>
        <v>8</v>
      </c>
      <c r="R51" s="11" t="s">
        <v>12</v>
      </c>
      <c r="S51" s="20">
        <v>56</v>
      </c>
      <c r="T51" s="7">
        <f t="shared" ref="T51:T59" si="14">J51</f>
        <v>6</v>
      </c>
      <c r="U51" s="21">
        <f t="shared" si="8"/>
        <v>0.10714285714285714</v>
      </c>
      <c r="V51" s="20">
        <f t="shared" ref="V51:V59" si="15">M51</f>
        <v>8</v>
      </c>
    </row>
    <row r="52" spans="1:22" ht="25.5" x14ac:dyDescent="0.25">
      <c r="A52" s="11" t="s">
        <v>422</v>
      </c>
      <c r="B52" s="67">
        <v>16</v>
      </c>
      <c r="C52" s="67">
        <v>1</v>
      </c>
      <c r="D52" s="65">
        <v>17</v>
      </c>
      <c r="E52" s="62">
        <v>14</v>
      </c>
      <c r="F52" s="63">
        <v>11</v>
      </c>
      <c r="G52" s="7">
        <v>4</v>
      </c>
      <c r="H52" s="65">
        <f t="shared" si="10"/>
        <v>15</v>
      </c>
      <c r="I52" s="16">
        <v>14</v>
      </c>
      <c r="J52" s="16">
        <v>21</v>
      </c>
      <c r="K52" s="7">
        <f t="shared" si="11"/>
        <v>27</v>
      </c>
      <c r="L52" s="16">
        <f t="shared" si="12"/>
        <v>5</v>
      </c>
      <c r="M52" s="16">
        <f t="shared" si="13"/>
        <v>32</v>
      </c>
      <c r="R52" s="11" t="s">
        <v>422</v>
      </c>
      <c r="S52" s="20">
        <v>35</v>
      </c>
      <c r="T52" s="7">
        <f t="shared" si="14"/>
        <v>21</v>
      </c>
      <c r="U52" s="21">
        <f t="shared" si="8"/>
        <v>0.6</v>
      </c>
      <c r="V52" s="20">
        <f t="shared" si="15"/>
        <v>32</v>
      </c>
    </row>
    <row r="53" spans="1:22" ht="25.5" x14ac:dyDescent="0.25">
      <c r="A53" s="11" t="s">
        <v>21</v>
      </c>
      <c r="B53" s="15"/>
      <c r="C53" s="15"/>
      <c r="D53" s="7">
        <f t="shared" si="9"/>
        <v>0</v>
      </c>
      <c r="E53" s="7"/>
      <c r="F53" s="7"/>
      <c r="G53" s="7"/>
      <c r="H53" s="7">
        <f t="shared" si="10"/>
        <v>0</v>
      </c>
      <c r="I53" s="7"/>
      <c r="J53" s="16"/>
      <c r="K53" s="7">
        <f t="shared" si="11"/>
        <v>0</v>
      </c>
      <c r="L53" s="16">
        <f t="shared" si="12"/>
        <v>0</v>
      </c>
      <c r="M53" s="16">
        <f t="shared" si="13"/>
        <v>0</v>
      </c>
      <c r="R53" s="11" t="s">
        <v>21</v>
      </c>
      <c r="S53" s="20">
        <v>4</v>
      </c>
      <c r="T53" s="7">
        <f t="shared" si="14"/>
        <v>0</v>
      </c>
      <c r="U53" s="21">
        <f t="shared" si="8"/>
        <v>0</v>
      </c>
      <c r="V53" s="20">
        <f t="shared" si="15"/>
        <v>0</v>
      </c>
    </row>
    <row r="54" spans="1:22" ht="25.5" x14ac:dyDescent="0.25">
      <c r="A54" s="11" t="s">
        <v>456</v>
      </c>
      <c r="B54" s="64">
        <v>19</v>
      </c>
      <c r="C54" s="15">
        <v>1</v>
      </c>
      <c r="D54" s="63">
        <f t="shared" si="9"/>
        <v>20</v>
      </c>
      <c r="E54" s="63">
        <v>16</v>
      </c>
      <c r="F54" s="7"/>
      <c r="G54" s="7"/>
      <c r="H54" s="7">
        <f t="shared" si="10"/>
        <v>0</v>
      </c>
      <c r="I54" s="7"/>
      <c r="J54" s="64">
        <v>16</v>
      </c>
      <c r="K54" s="7">
        <f t="shared" si="11"/>
        <v>19</v>
      </c>
      <c r="L54" s="16">
        <f t="shared" si="12"/>
        <v>1</v>
      </c>
      <c r="M54" s="16">
        <f t="shared" si="13"/>
        <v>20</v>
      </c>
      <c r="R54" s="11" t="s">
        <v>457</v>
      </c>
      <c r="S54" s="20">
        <v>89</v>
      </c>
      <c r="T54" s="7">
        <f t="shared" si="14"/>
        <v>16</v>
      </c>
      <c r="U54" s="21">
        <f t="shared" si="8"/>
        <v>0.1797752808988764</v>
      </c>
      <c r="V54" s="20">
        <f t="shared" si="15"/>
        <v>20</v>
      </c>
    </row>
    <row r="55" spans="1:22" ht="25.5" x14ac:dyDescent="0.25">
      <c r="A55" s="11" t="s">
        <v>446</v>
      </c>
      <c r="B55" s="67">
        <v>12</v>
      </c>
      <c r="C55" s="67">
        <v>3</v>
      </c>
      <c r="D55" s="65">
        <f t="shared" si="9"/>
        <v>15</v>
      </c>
      <c r="E55" s="62">
        <v>10</v>
      </c>
      <c r="F55" s="7"/>
      <c r="G55" s="7"/>
      <c r="H55" s="7">
        <f t="shared" si="10"/>
        <v>0</v>
      </c>
      <c r="I55" s="7"/>
      <c r="J55" s="16">
        <v>10</v>
      </c>
      <c r="K55" s="7">
        <f t="shared" si="11"/>
        <v>12</v>
      </c>
      <c r="L55" s="16">
        <f t="shared" si="12"/>
        <v>3</v>
      </c>
      <c r="M55" s="16">
        <f t="shared" si="13"/>
        <v>15</v>
      </c>
      <c r="R55" s="11" t="s">
        <v>446</v>
      </c>
      <c r="S55" s="20">
        <v>26</v>
      </c>
      <c r="T55" s="7">
        <f t="shared" si="14"/>
        <v>10</v>
      </c>
      <c r="U55" s="21">
        <f t="shared" si="8"/>
        <v>0.38461538461538464</v>
      </c>
      <c r="V55" s="20">
        <f t="shared" si="15"/>
        <v>15</v>
      </c>
    </row>
    <row r="56" spans="1:22" ht="25.5" x14ac:dyDescent="0.25">
      <c r="A56" s="11" t="s">
        <v>255</v>
      </c>
      <c r="B56" s="67"/>
      <c r="C56" s="67"/>
      <c r="D56" s="65">
        <f t="shared" si="9"/>
        <v>0</v>
      </c>
      <c r="E56" s="7"/>
      <c r="F56" s="7"/>
      <c r="G56" s="7"/>
      <c r="H56" s="7">
        <f t="shared" si="10"/>
        <v>0</v>
      </c>
      <c r="I56" s="7"/>
      <c r="J56" s="16"/>
      <c r="K56" s="7">
        <f t="shared" si="11"/>
        <v>0</v>
      </c>
      <c r="L56" s="16">
        <f t="shared" si="12"/>
        <v>0</v>
      </c>
      <c r="M56" s="16">
        <f t="shared" si="13"/>
        <v>0</v>
      </c>
      <c r="R56" s="11" t="s">
        <v>255</v>
      </c>
      <c r="S56" s="20">
        <v>7</v>
      </c>
      <c r="T56" s="7">
        <f t="shared" si="14"/>
        <v>0</v>
      </c>
      <c r="U56" s="21">
        <f t="shared" si="8"/>
        <v>0</v>
      </c>
      <c r="V56" s="20">
        <f t="shared" si="15"/>
        <v>0</v>
      </c>
    </row>
    <row r="57" spans="1:22" ht="38.25" x14ac:dyDescent="0.25">
      <c r="A57" s="11" t="s">
        <v>114</v>
      </c>
      <c r="B57" s="67">
        <v>5</v>
      </c>
      <c r="C57" s="67"/>
      <c r="D57" s="65">
        <f t="shared" si="9"/>
        <v>5</v>
      </c>
      <c r="E57" s="62">
        <v>5</v>
      </c>
      <c r="F57" s="7"/>
      <c r="G57" s="7"/>
      <c r="H57" s="7">
        <f t="shared" si="10"/>
        <v>0</v>
      </c>
      <c r="I57" s="7"/>
      <c r="J57" s="16">
        <v>5</v>
      </c>
      <c r="K57" s="7">
        <f t="shared" si="11"/>
        <v>5</v>
      </c>
      <c r="L57" s="16">
        <f t="shared" si="12"/>
        <v>0</v>
      </c>
      <c r="M57" s="16">
        <f t="shared" si="13"/>
        <v>5</v>
      </c>
      <c r="R57" s="11" t="s">
        <v>114</v>
      </c>
      <c r="S57" s="22">
        <v>6</v>
      </c>
      <c r="T57" s="7">
        <f t="shared" si="14"/>
        <v>5</v>
      </c>
      <c r="U57" s="24">
        <f t="shared" si="8"/>
        <v>0.83333333333333337</v>
      </c>
      <c r="V57" s="20">
        <f t="shared" si="15"/>
        <v>5</v>
      </c>
    </row>
    <row r="58" spans="1:22" ht="38.25" x14ac:dyDescent="0.25">
      <c r="A58" s="11" t="s">
        <v>64</v>
      </c>
      <c r="B58" s="65"/>
      <c r="C58" s="65">
        <v>1</v>
      </c>
      <c r="D58" s="65">
        <f t="shared" si="9"/>
        <v>1</v>
      </c>
      <c r="E58" s="7">
        <v>1</v>
      </c>
      <c r="F58" s="7"/>
      <c r="G58" s="7"/>
      <c r="H58" s="7">
        <f t="shared" si="10"/>
        <v>0</v>
      </c>
      <c r="I58" s="7"/>
      <c r="J58" s="16">
        <v>1</v>
      </c>
      <c r="K58" s="7">
        <f t="shared" si="11"/>
        <v>0</v>
      </c>
      <c r="L58" s="16">
        <f t="shared" si="12"/>
        <v>1</v>
      </c>
      <c r="M58" s="16">
        <f t="shared" si="13"/>
        <v>1</v>
      </c>
      <c r="N58" t="s">
        <v>478</v>
      </c>
      <c r="O58" t="s">
        <v>479</v>
      </c>
      <c r="R58" s="11" t="s">
        <v>64</v>
      </c>
      <c r="S58" s="26">
        <v>2</v>
      </c>
      <c r="T58" s="7">
        <f t="shared" si="14"/>
        <v>1</v>
      </c>
      <c r="U58" s="21">
        <f t="shared" si="8"/>
        <v>0.5</v>
      </c>
      <c r="V58" s="20">
        <f t="shared" si="15"/>
        <v>1</v>
      </c>
    </row>
    <row r="59" spans="1:22" x14ac:dyDescent="0.25">
      <c r="A59" s="44" t="s">
        <v>432</v>
      </c>
      <c r="B59" s="44">
        <f t="shared" ref="B59:M59" si="16">SUM(B50:B58)</f>
        <v>89</v>
      </c>
      <c r="C59" s="44">
        <f t="shared" si="16"/>
        <v>11</v>
      </c>
      <c r="D59" s="68">
        <f t="shared" si="16"/>
        <v>100</v>
      </c>
      <c r="E59" s="44">
        <f t="shared" si="16"/>
        <v>79</v>
      </c>
      <c r="F59" s="44">
        <f t="shared" si="16"/>
        <v>12</v>
      </c>
      <c r="G59" s="44">
        <f t="shared" si="16"/>
        <v>6</v>
      </c>
      <c r="H59" s="69">
        <f t="shared" si="16"/>
        <v>18</v>
      </c>
      <c r="I59" s="44">
        <f t="shared" si="16"/>
        <v>17</v>
      </c>
      <c r="J59" s="69">
        <f t="shared" si="16"/>
        <v>88</v>
      </c>
      <c r="K59" s="44">
        <f t="shared" si="16"/>
        <v>101</v>
      </c>
      <c r="L59" s="44">
        <f t="shared" si="16"/>
        <v>17</v>
      </c>
      <c r="M59" s="44">
        <f t="shared" si="16"/>
        <v>118</v>
      </c>
      <c r="N59" s="46">
        <f>K59+O15</f>
        <v>158</v>
      </c>
      <c r="O59" s="46">
        <f>L59+P15</f>
        <v>41</v>
      </c>
      <c r="P59">
        <f>N59+O59</f>
        <v>199</v>
      </c>
      <c r="R59" s="11" t="s">
        <v>432</v>
      </c>
      <c r="S59" s="26">
        <f>SUM(S50:S58)</f>
        <v>351</v>
      </c>
      <c r="T59" s="7">
        <f t="shared" si="14"/>
        <v>88</v>
      </c>
      <c r="U59" s="21">
        <f t="shared" si="8"/>
        <v>0.25071225071225073</v>
      </c>
      <c r="V59" s="20">
        <f t="shared" si="15"/>
        <v>118</v>
      </c>
    </row>
    <row r="60" spans="1:22" x14ac:dyDescent="0.25">
      <c r="D60" s="14">
        <f>B59+C59</f>
        <v>100</v>
      </c>
      <c r="H60" s="14">
        <f>F59+G59</f>
        <v>18</v>
      </c>
      <c r="P60">
        <f>M59+Q15</f>
        <v>199</v>
      </c>
    </row>
    <row r="114" spans="1:5" ht="15.75" thickBot="1" x14ac:dyDescent="0.3"/>
    <row r="115" spans="1:5" ht="45" x14ac:dyDescent="0.25">
      <c r="A115" s="18" t="s">
        <v>420</v>
      </c>
      <c r="B115" s="19" t="s">
        <v>415</v>
      </c>
      <c r="C115" s="73" t="s">
        <v>416</v>
      </c>
      <c r="D115" s="74" t="s">
        <v>485</v>
      </c>
      <c r="E115" s="27" t="s">
        <v>486</v>
      </c>
    </row>
    <row r="116" spans="1:5" ht="25.5" x14ac:dyDescent="0.25">
      <c r="A116" s="11" t="s">
        <v>9</v>
      </c>
      <c r="B116" s="20">
        <v>126</v>
      </c>
      <c r="C116" s="66">
        <v>35</v>
      </c>
      <c r="D116" s="75">
        <f t="shared" ref="D116:D123" si="17">E20+M50</f>
        <v>68</v>
      </c>
      <c r="E116" s="71">
        <f>C116/B116</f>
        <v>0.27777777777777779</v>
      </c>
    </row>
    <row r="117" spans="1:5" ht="25.5" x14ac:dyDescent="0.25">
      <c r="A117" s="11" t="s">
        <v>12</v>
      </c>
      <c r="B117" s="20">
        <v>56</v>
      </c>
      <c r="C117" s="16">
        <v>9</v>
      </c>
      <c r="D117" s="75">
        <f t="shared" si="17"/>
        <v>17</v>
      </c>
      <c r="E117" s="71">
        <f t="shared" ref="E117:E125" si="18">C117/B117</f>
        <v>0.16071428571428573</v>
      </c>
    </row>
    <row r="118" spans="1:5" ht="25.5" x14ac:dyDescent="0.25">
      <c r="A118" s="11" t="s">
        <v>422</v>
      </c>
      <c r="B118" s="20">
        <v>35</v>
      </c>
      <c r="C118" s="16">
        <v>24</v>
      </c>
      <c r="D118" s="75">
        <f t="shared" si="17"/>
        <v>56</v>
      </c>
      <c r="E118" s="71">
        <f t="shared" si="18"/>
        <v>0.68571428571428572</v>
      </c>
    </row>
    <row r="119" spans="1:5" ht="25.5" x14ac:dyDescent="0.25">
      <c r="A119" s="11" t="s">
        <v>21</v>
      </c>
      <c r="B119" s="20">
        <v>4</v>
      </c>
      <c r="C119" s="16">
        <v>0</v>
      </c>
      <c r="D119" s="75">
        <f t="shared" si="17"/>
        <v>0</v>
      </c>
      <c r="E119" s="71">
        <f t="shared" si="18"/>
        <v>0</v>
      </c>
    </row>
    <row r="120" spans="1:5" ht="25.5" x14ac:dyDescent="0.25">
      <c r="A120" s="11" t="s">
        <v>457</v>
      </c>
      <c r="B120" s="20">
        <v>89</v>
      </c>
      <c r="C120" s="16">
        <v>17</v>
      </c>
      <c r="D120" s="75">
        <f t="shared" si="17"/>
        <v>29</v>
      </c>
      <c r="E120" s="71">
        <f t="shared" si="18"/>
        <v>0.19101123595505617</v>
      </c>
    </row>
    <row r="121" spans="1:5" ht="25.5" x14ac:dyDescent="0.25">
      <c r="A121" s="11" t="s">
        <v>446</v>
      </c>
      <c r="B121" s="20">
        <v>26</v>
      </c>
      <c r="C121" s="16">
        <v>10</v>
      </c>
      <c r="D121" s="75">
        <f t="shared" si="17"/>
        <v>18</v>
      </c>
      <c r="E121" s="71">
        <f t="shared" si="18"/>
        <v>0.38461538461538464</v>
      </c>
    </row>
    <row r="122" spans="1:5" ht="25.5" x14ac:dyDescent="0.25">
      <c r="A122" s="11" t="s">
        <v>255</v>
      </c>
      <c r="B122" s="20">
        <v>7</v>
      </c>
      <c r="C122" s="16">
        <v>1</v>
      </c>
      <c r="D122" s="75">
        <f t="shared" si="17"/>
        <v>5</v>
      </c>
      <c r="E122" s="71">
        <f t="shared" si="18"/>
        <v>0.14285714285714285</v>
      </c>
    </row>
    <row r="123" spans="1:5" ht="38.25" x14ac:dyDescent="0.25">
      <c r="A123" s="11" t="s">
        <v>114</v>
      </c>
      <c r="B123" s="22">
        <v>6</v>
      </c>
      <c r="C123" s="23">
        <v>5</v>
      </c>
      <c r="D123" s="76">
        <f t="shared" si="17"/>
        <v>5</v>
      </c>
      <c r="E123" s="71">
        <f t="shared" si="18"/>
        <v>0.83333333333333337</v>
      </c>
    </row>
    <row r="124" spans="1:5" ht="38.25" x14ac:dyDescent="0.25">
      <c r="A124" s="11" t="s">
        <v>64</v>
      </c>
      <c r="B124" s="26">
        <v>2</v>
      </c>
      <c r="C124" s="16">
        <v>1</v>
      </c>
      <c r="D124" s="75">
        <f>Q14+M58</f>
        <v>1</v>
      </c>
      <c r="E124" s="71">
        <f t="shared" si="18"/>
        <v>0.5</v>
      </c>
    </row>
    <row r="125" spans="1:5" x14ac:dyDescent="0.25">
      <c r="A125" s="58" t="s">
        <v>432</v>
      </c>
      <c r="B125" s="59">
        <f>SUM(B116:B124)</f>
        <v>351</v>
      </c>
      <c r="C125" s="59">
        <f>SUM(C116:C124)</f>
        <v>102</v>
      </c>
      <c r="D125" s="59">
        <f>SUM(D116:D124)</f>
        <v>199</v>
      </c>
      <c r="E125" s="72">
        <f t="shared" si="18"/>
        <v>0.29059829059829062</v>
      </c>
    </row>
  </sheetData>
  <mergeCells count="17">
    <mergeCell ref="A2:Q2"/>
    <mergeCell ref="A3:M3"/>
    <mergeCell ref="B4:E4"/>
    <mergeCell ref="F4:I4"/>
    <mergeCell ref="J4:M4"/>
    <mergeCell ref="N4:N5"/>
    <mergeCell ref="O4:O5"/>
    <mergeCell ref="P4:P5"/>
    <mergeCell ref="Q4:Q5"/>
    <mergeCell ref="A46:M46"/>
    <mergeCell ref="A47:I47"/>
    <mergeCell ref="B48:E48"/>
    <mergeCell ref="F48:I48"/>
    <mergeCell ref="J48:J49"/>
    <mergeCell ref="K48:K49"/>
    <mergeCell ref="L48:L49"/>
    <mergeCell ref="M48:M49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0A79A-7DE8-4647-89C1-5269455CDD87}">
  <dimension ref="A1:U64"/>
  <sheetViews>
    <sheetView topLeftCell="A43" zoomScale="75" zoomScaleNormal="75" workbookViewId="0">
      <selection activeCell="I62" sqref="I62"/>
    </sheetView>
  </sheetViews>
  <sheetFormatPr baseColWidth="10" defaultColWidth="11.42578125" defaultRowHeight="15" x14ac:dyDescent="0.25"/>
  <cols>
    <col min="1" max="1" width="12.7109375" customWidth="1"/>
    <col min="5" max="5" width="12.7109375" customWidth="1"/>
    <col min="14" max="14" width="15.140625" bestFit="1" customWidth="1"/>
    <col min="15" max="15" width="15.85546875" customWidth="1"/>
    <col min="268" max="268" width="12.28515625" customWidth="1"/>
    <col min="270" max="270" width="15.140625" bestFit="1" customWidth="1"/>
    <col min="271" max="271" width="15.85546875" customWidth="1"/>
    <col min="524" max="524" width="12.28515625" customWidth="1"/>
    <col min="526" max="526" width="15.140625" bestFit="1" customWidth="1"/>
    <col min="527" max="527" width="15.85546875" customWidth="1"/>
    <col min="780" max="780" width="12.28515625" customWidth="1"/>
    <col min="782" max="782" width="15.140625" bestFit="1" customWidth="1"/>
    <col min="783" max="783" width="15.85546875" customWidth="1"/>
    <col min="1036" max="1036" width="12.28515625" customWidth="1"/>
    <col min="1038" max="1038" width="15.140625" bestFit="1" customWidth="1"/>
    <col min="1039" max="1039" width="15.85546875" customWidth="1"/>
    <col min="1292" max="1292" width="12.28515625" customWidth="1"/>
    <col min="1294" max="1294" width="15.140625" bestFit="1" customWidth="1"/>
    <col min="1295" max="1295" width="15.85546875" customWidth="1"/>
    <col min="1548" max="1548" width="12.28515625" customWidth="1"/>
    <col min="1550" max="1550" width="15.140625" bestFit="1" customWidth="1"/>
    <col min="1551" max="1551" width="15.85546875" customWidth="1"/>
    <col min="1804" max="1804" width="12.28515625" customWidth="1"/>
    <col min="1806" max="1806" width="15.140625" bestFit="1" customWidth="1"/>
    <col min="1807" max="1807" width="15.85546875" customWidth="1"/>
    <col min="2060" max="2060" width="12.28515625" customWidth="1"/>
    <col min="2062" max="2062" width="15.140625" bestFit="1" customWidth="1"/>
    <col min="2063" max="2063" width="15.85546875" customWidth="1"/>
    <col min="2316" max="2316" width="12.28515625" customWidth="1"/>
    <col min="2318" max="2318" width="15.140625" bestFit="1" customWidth="1"/>
    <col min="2319" max="2319" width="15.85546875" customWidth="1"/>
    <col min="2572" max="2572" width="12.28515625" customWidth="1"/>
    <col min="2574" max="2574" width="15.140625" bestFit="1" customWidth="1"/>
    <col min="2575" max="2575" width="15.85546875" customWidth="1"/>
    <col min="2828" max="2828" width="12.28515625" customWidth="1"/>
    <col min="2830" max="2830" width="15.140625" bestFit="1" customWidth="1"/>
    <col min="2831" max="2831" width="15.85546875" customWidth="1"/>
    <col min="3084" max="3084" width="12.28515625" customWidth="1"/>
    <col min="3086" max="3086" width="15.140625" bestFit="1" customWidth="1"/>
    <col min="3087" max="3087" width="15.85546875" customWidth="1"/>
    <col min="3340" max="3340" width="12.28515625" customWidth="1"/>
    <col min="3342" max="3342" width="15.140625" bestFit="1" customWidth="1"/>
    <col min="3343" max="3343" width="15.85546875" customWidth="1"/>
    <col min="3596" max="3596" width="12.28515625" customWidth="1"/>
    <col min="3598" max="3598" width="15.140625" bestFit="1" customWidth="1"/>
    <col min="3599" max="3599" width="15.85546875" customWidth="1"/>
    <col min="3852" max="3852" width="12.28515625" customWidth="1"/>
    <col min="3854" max="3854" width="15.140625" bestFit="1" customWidth="1"/>
    <col min="3855" max="3855" width="15.85546875" customWidth="1"/>
    <col min="4108" max="4108" width="12.28515625" customWidth="1"/>
    <col min="4110" max="4110" width="15.140625" bestFit="1" customWidth="1"/>
    <col min="4111" max="4111" width="15.85546875" customWidth="1"/>
    <col min="4364" max="4364" width="12.28515625" customWidth="1"/>
    <col min="4366" max="4366" width="15.140625" bestFit="1" customWidth="1"/>
    <col min="4367" max="4367" width="15.85546875" customWidth="1"/>
    <col min="4620" max="4620" width="12.28515625" customWidth="1"/>
    <col min="4622" max="4622" width="15.140625" bestFit="1" customWidth="1"/>
    <col min="4623" max="4623" width="15.85546875" customWidth="1"/>
    <col min="4876" max="4876" width="12.28515625" customWidth="1"/>
    <col min="4878" max="4878" width="15.140625" bestFit="1" customWidth="1"/>
    <col min="4879" max="4879" width="15.85546875" customWidth="1"/>
    <col min="5132" max="5132" width="12.28515625" customWidth="1"/>
    <col min="5134" max="5134" width="15.140625" bestFit="1" customWidth="1"/>
    <col min="5135" max="5135" width="15.85546875" customWidth="1"/>
    <col min="5388" max="5388" width="12.28515625" customWidth="1"/>
    <col min="5390" max="5390" width="15.140625" bestFit="1" customWidth="1"/>
    <col min="5391" max="5391" width="15.85546875" customWidth="1"/>
    <col min="5644" max="5644" width="12.28515625" customWidth="1"/>
    <col min="5646" max="5646" width="15.140625" bestFit="1" customWidth="1"/>
    <col min="5647" max="5647" width="15.85546875" customWidth="1"/>
    <col min="5900" max="5900" width="12.28515625" customWidth="1"/>
    <col min="5902" max="5902" width="15.140625" bestFit="1" customWidth="1"/>
    <col min="5903" max="5903" width="15.85546875" customWidth="1"/>
    <col min="6156" max="6156" width="12.28515625" customWidth="1"/>
    <col min="6158" max="6158" width="15.140625" bestFit="1" customWidth="1"/>
    <col min="6159" max="6159" width="15.85546875" customWidth="1"/>
    <col min="6412" max="6412" width="12.28515625" customWidth="1"/>
    <col min="6414" max="6414" width="15.140625" bestFit="1" customWidth="1"/>
    <col min="6415" max="6415" width="15.85546875" customWidth="1"/>
    <col min="6668" max="6668" width="12.28515625" customWidth="1"/>
    <col min="6670" max="6670" width="15.140625" bestFit="1" customWidth="1"/>
    <col min="6671" max="6671" width="15.85546875" customWidth="1"/>
    <col min="6924" max="6924" width="12.28515625" customWidth="1"/>
    <col min="6926" max="6926" width="15.140625" bestFit="1" customWidth="1"/>
    <col min="6927" max="6927" width="15.85546875" customWidth="1"/>
    <col min="7180" max="7180" width="12.28515625" customWidth="1"/>
    <col min="7182" max="7182" width="15.140625" bestFit="1" customWidth="1"/>
    <col min="7183" max="7183" width="15.85546875" customWidth="1"/>
    <col min="7436" max="7436" width="12.28515625" customWidth="1"/>
    <col min="7438" max="7438" width="15.140625" bestFit="1" customWidth="1"/>
    <col min="7439" max="7439" width="15.85546875" customWidth="1"/>
    <col min="7692" max="7692" width="12.28515625" customWidth="1"/>
    <col min="7694" max="7694" width="15.140625" bestFit="1" customWidth="1"/>
    <col min="7695" max="7695" width="15.85546875" customWidth="1"/>
    <col min="7948" max="7948" width="12.28515625" customWidth="1"/>
    <col min="7950" max="7950" width="15.140625" bestFit="1" customWidth="1"/>
    <col min="7951" max="7951" width="15.85546875" customWidth="1"/>
    <col min="8204" max="8204" width="12.28515625" customWidth="1"/>
    <col min="8206" max="8206" width="15.140625" bestFit="1" customWidth="1"/>
    <col min="8207" max="8207" width="15.85546875" customWidth="1"/>
    <col min="8460" max="8460" width="12.28515625" customWidth="1"/>
    <col min="8462" max="8462" width="15.140625" bestFit="1" customWidth="1"/>
    <col min="8463" max="8463" width="15.85546875" customWidth="1"/>
    <col min="8716" max="8716" width="12.28515625" customWidth="1"/>
    <col min="8718" max="8718" width="15.140625" bestFit="1" customWidth="1"/>
    <col min="8719" max="8719" width="15.85546875" customWidth="1"/>
    <col min="8972" max="8972" width="12.28515625" customWidth="1"/>
    <col min="8974" max="8974" width="15.140625" bestFit="1" customWidth="1"/>
    <col min="8975" max="8975" width="15.85546875" customWidth="1"/>
    <col min="9228" max="9228" width="12.28515625" customWidth="1"/>
    <col min="9230" max="9230" width="15.140625" bestFit="1" customWidth="1"/>
    <col min="9231" max="9231" width="15.85546875" customWidth="1"/>
    <col min="9484" max="9484" width="12.28515625" customWidth="1"/>
    <col min="9486" max="9486" width="15.140625" bestFit="1" customWidth="1"/>
    <col min="9487" max="9487" width="15.85546875" customWidth="1"/>
    <col min="9740" max="9740" width="12.28515625" customWidth="1"/>
    <col min="9742" max="9742" width="15.140625" bestFit="1" customWidth="1"/>
    <col min="9743" max="9743" width="15.85546875" customWidth="1"/>
    <col min="9996" max="9996" width="12.28515625" customWidth="1"/>
    <col min="9998" max="9998" width="15.140625" bestFit="1" customWidth="1"/>
    <col min="9999" max="9999" width="15.85546875" customWidth="1"/>
    <col min="10252" max="10252" width="12.28515625" customWidth="1"/>
    <col min="10254" max="10254" width="15.140625" bestFit="1" customWidth="1"/>
    <col min="10255" max="10255" width="15.85546875" customWidth="1"/>
    <col min="10508" max="10508" width="12.28515625" customWidth="1"/>
    <col min="10510" max="10510" width="15.140625" bestFit="1" customWidth="1"/>
    <col min="10511" max="10511" width="15.85546875" customWidth="1"/>
    <col min="10764" max="10764" width="12.28515625" customWidth="1"/>
    <col min="10766" max="10766" width="15.140625" bestFit="1" customWidth="1"/>
    <col min="10767" max="10767" width="15.85546875" customWidth="1"/>
    <col min="11020" max="11020" width="12.28515625" customWidth="1"/>
    <col min="11022" max="11022" width="15.140625" bestFit="1" customWidth="1"/>
    <col min="11023" max="11023" width="15.85546875" customWidth="1"/>
    <col min="11276" max="11276" width="12.28515625" customWidth="1"/>
    <col min="11278" max="11278" width="15.140625" bestFit="1" customWidth="1"/>
    <col min="11279" max="11279" width="15.85546875" customWidth="1"/>
    <col min="11532" max="11532" width="12.28515625" customWidth="1"/>
    <col min="11534" max="11534" width="15.140625" bestFit="1" customWidth="1"/>
    <col min="11535" max="11535" width="15.85546875" customWidth="1"/>
    <col min="11788" max="11788" width="12.28515625" customWidth="1"/>
    <col min="11790" max="11790" width="15.140625" bestFit="1" customWidth="1"/>
    <col min="11791" max="11791" width="15.85546875" customWidth="1"/>
    <col min="12044" max="12044" width="12.28515625" customWidth="1"/>
    <col min="12046" max="12046" width="15.140625" bestFit="1" customWidth="1"/>
    <col min="12047" max="12047" width="15.85546875" customWidth="1"/>
    <col min="12300" max="12300" width="12.28515625" customWidth="1"/>
    <col min="12302" max="12302" width="15.140625" bestFit="1" customWidth="1"/>
    <col min="12303" max="12303" width="15.85546875" customWidth="1"/>
    <col min="12556" max="12556" width="12.28515625" customWidth="1"/>
    <col min="12558" max="12558" width="15.140625" bestFit="1" customWidth="1"/>
    <col min="12559" max="12559" width="15.85546875" customWidth="1"/>
    <col min="12812" max="12812" width="12.28515625" customWidth="1"/>
    <col min="12814" max="12814" width="15.140625" bestFit="1" customWidth="1"/>
    <col min="12815" max="12815" width="15.85546875" customWidth="1"/>
    <col min="13068" max="13068" width="12.28515625" customWidth="1"/>
    <col min="13070" max="13070" width="15.140625" bestFit="1" customWidth="1"/>
    <col min="13071" max="13071" width="15.85546875" customWidth="1"/>
    <col min="13324" max="13324" width="12.28515625" customWidth="1"/>
    <col min="13326" max="13326" width="15.140625" bestFit="1" customWidth="1"/>
    <col min="13327" max="13327" width="15.85546875" customWidth="1"/>
    <col min="13580" max="13580" width="12.28515625" customWidth="1"/>
    <col min="13582" max="13582" width="15.140625" bestFit="1" customWidth="1"/>
    <col min="13583" max="13583" width="15.85546875" customWidth="1"/>
    <col min="13836" max="13836" width="12.28515625" customWidth="1"/>
    <col min="13838" max="13838" width="15.140625" bestFit="1" customWidth="1"/>
    <col min="13839" max="13839" width="15.85546875" customWidth="1"/>
    <col min="14092" max="14092" width="12.28515625" customWidth="1"/>
    <col min="14094" max="14094" width="15.140625" bestFit="1" customWidth="1"/>
    <col min="14095" max="14095" width="15.85546875" customWidth="1"/>
    <col min="14348" max="14348" width="12.28515625" customWidth="1"/>
    <col min="14350" max="14350" width="15.140625" bestFit="1" customWidth="1"/>
    <col min="14351" max="14351" width="15.85546875" customWidth="1"/>
    <col min="14604" max="14604" width="12.28515625" customWidth="1"/>
    <col min="14606" max="14606" width="15.140625" bestFit="1" customWidth="1"/>
    <col min="14607" max="14607" width="15.85546875" customWidth="1"/>
    <col min="14860" max="14860" width="12.28515625" customWidth="1"/>
    <col min="14862" max="14862" width="15.140625" bestFit="1" customWidth="1"/>
    <col min="14863" max="14863" width="15.85546875" customWidth="1"/>
    <col min="15116" max="15116" width="12.28515625" customWidth="1"/>
    <col min="15118" max="15118" width="15.140625" bestFit="1" customWidth="1"/>
    <col min="15119" max="15119" width="15.85546875" customWidth="1"/>
    <col min="15372" max="15372" width="12.28515625" customWidth="1"/>
    <col min="15374" max="15374" width="15.140625" bestFit="1" customWidth="1"/>
    <col min="15375" max="15375" width="15.85546875" customWidth="1"/>
    <col min="15628" max="15628" width="12.28515625" customWidth="1"/>
    <col min="15630" max="15630" width="15.140625" bestFit="1" customWidth="1"/>
    <col min="15631" max="15631" width="15.85546875" customWidth="1"/>
    <col min="15884" max="15884" width="12.28515625" customWidth="1"/>
    <col min="15886" max="15886" width="15.140625" bestFit="1" customWidth="1"/>
    <col min="15887" max="15887" width="15.85546875" customWidth="1"/>
    <col min="16140" max="16140" width="12.28515625" customWidth="1"/>
    <col min="16142" max="16142" width="15.140625" bestFit="1" customWidth="1"/>
    <col min="16143" max="16143" width="15.85546875" customWidth="1"/>
  </cols>
  <sheetData>
    <row r="1" spans="1:21" x14ac:dyDescent="0.25">
      <c r="A1" s="156" t="s">
        <v>419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</row>
    <row r="2" spans="1:21" ht="18" x14ac:dyDescent="0.25">
      <c r="A2" s="157" t="s">
        <v>418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</row>
    <row r="3" spans="1:21" ht="24.75" customHeight="1" x14ac:dyDescent="0.25">
      <c r="A3" s="7" t="s">
        <v>420</v>
      </c>
      <c r="B3" s="186" t="s">
        <v>435</v>
      </c>
      <c r="C3" s="181"/>
      <c r="D3" s="181"/>
      <c r="E3" s="182"/>
      <c r="F3" s="161" t="s">
        <v>433</v>
      </c>
      <c r="G3" s="162"/>
      <c r="H3" s="162"/>
      <c r="I3" s="163"/>
      <c r="J3" s="164" t="s">
        <v>434</v>
      </c>
      <c r="K3" s="164"/>
      <c r="L3" s="164"/>
      <c r="M3" s="164"/>
      <c r="N3" s="165" t="s">
        <v>426</v>
      </c>
      <c r="O3" s="169" t="s">
        <v>425</v>
      </c>
      <c r="P3" s="165" t="s">
        <v>429</v>
      </c>
      <c r="Q3" s="167" t="s">
        <v>424</v>
      </c>
    </row>
    <row r="4" spans="1:21" ht="30" x14ac:dyDescent="0.25">
      <c r="A4" s="7"/>
      <c r="B4" s="7" t="s">
        <v>427</v>
      </c>
      <c r="C4" s="7" t="s">
        <v>428</v>
      </c>
      <c r="D4" s="27" t="s">
        <v>423</v>
      </c>
      <c r="E4" s="7" t="s">
        <v>414</v>
      </c>
      <c r="F4" s="7" t="s">
        <v>427</v>
      </c>
      <c r="G4" s="7" t="s">
        <v>428</v>
      </c>
      <c r="H4" s="27" t="s">
        <v>423</v>
      </c>
      <c r="I4" s="7" t="s">
        <v>414</v>
      </c>
      <c r="J4" s="7" t="s">
        <v>427</v>
      </c>
      <c r="K4" s="7" t="s">
        <v>428</v>
      </c>
      <c r="L4" s="27" t="s">
        <v>423</v>
      </c>
      <c r="M4" s="7" t="s">
        <v>414</v>
      </c>
      <c r="N4" s="168"/>
      <c r="O4" s="168"/>
      <c r="P4" s="166"/>
      <c r="Q4" s="170"/>
    </row>
    <row r="5" spans="1:21" ht="25.5" x14ac:dyDescent="0.25">
      <c r="A5" s="11" t="s">
        <v>9</v>
      </c>
      <c r="B5" s="7">
        <v>12</v>
      </c>
      <c r="C5" s="7"/>
      <c r="D5" s="7">
        <f>B5+C5</f>
        <v>12</v>
      </c>
      <c r="E5" s="7">
        <v>10</v>
      </c>
      <c r="F5" s="7">
        <v>11</v>
      </c>
      <c r="G5" s="7"/>
      <c r="H5" s="7">
        <f>F5+G5</f>
        <v>11</v>
      </c>
      <c r="I5" s="7">
        <v>11</v>
      </c>
      <c r="J5" s="7">
        <v>14</v>
      </c>
      <c r="K5" s="7"/>
      <c r="L5" s="7">
        <f>J5+K5</f>
        <v>14</v>
      </c>
      <c r="M5" s="7">
        <v>13</v>
      </c>
      <c r="N5" s="7">
        <v>17</v>
      </c>
      <c r="O5" s="7">
        <f>B5+F5+J5</f>
        <v>37</v>
      </c>
      <c r="P5" s="16">
        <f>C5+G5+K5</f>
        <v>0</v>
      </c>
      <c r="Q5" s="16">
        <f>O5+P5</f>
        <v>37</v>
      </c>
    </row>
    <row r="6" spans="1:21" ht="25.5" x14ac:dyDescent="0.25">
      <c r="A6" s="11" t="s">
        <v>12</v>
      </c>
      <c r="B6" s="15">
        <v>3</v>
      </c>
      <c r="C6" s="15"/>
      <c r="D6" s="7">
        <f t="shared" ref="D6:D13" si="0">B6+C6</f>
        <v>3</v>
      </c>
      <c r="E6" s="7">
        <v>3</v>
      </c>
      <c r="F6" s="7">
        <v>6</v>
      </c>
      <c r="G6" s="7"/>
      <c r="H6" s="7">
        <f t="shared" ref="H6:H13" si="1">F6+G6</f>
        <v>6</v>
      </c>
      <c r="I6" s="15">
        <v>6</v>
      </c>
      <c r="J6" s="7">
        <v>8</v>
      </c>
      <c r="K6" s="7"/>
      <c r="L6" s="7">
        <f t="shared" ref="L6:L13" si="2">J6+K6</f>
        <v>8</v>
      </c>
      <c r="M6" s="7">
        <v>7</v>
      </c>
      <c r="N6" s="16">
        <v>9</v>
      </c>
      <c r="O6" s="7">
        <f t="shared" ref="O6:O13" si="3">B6+F6+J6</f>
        <v>17</v>
      </c>
      <c r="P6" s="16">
        <f t="shared" ref="P6:P13" si="4">C6+G6+K6</f>
        <v>0</v>
      </c>
      <c r="Q6" s="16">
        <f t="shared" ref="Q6:Q13" si="5">O6+P6</f>
        <v>17</v>
      </c>
    </row>
    <row r="7" spans="1:21" ht="25.5" x14ac:dyDescent="0.25">
      <c r="A7" s="11" t="s">
        <v>422</v>
      </c>
      <c r="B7" s="15">
        <v>1</v>
      </c>
      <c r="C7" s="15"/>
      <c r="D7" s="7">
        <f t="shared" si="0"/>
        <v>1</v>
      </c>
      <c r="E7" s="7">
        <v>1</v>
      </c>
      <c r="F7" s="7">
        <v>5</v>
      </c>
      <c r="G7" s="7"/>
      <c r="H7" s="7">
        <f t="shared" si="1"/>
        <v>5</v>
      </c>
      <c r="I7" s="15">
        <v>5</v>
      </c>
      <c r="J7" s="7">
        <v>8</v>
      </c>
      <c r="K7" s="7"/>
      <c r="L7" s="7">
        <f t="shared" si="2"/>
        <v>8</v>
      </c>
      <c r="M7" s="7">
        <v>7</v>
      </c>
      <c r="N7" s="16">
        <v>7</v>
      </c>
      <c r="O7" s="7">
        <f t="shared" si="3"/>
        <v>14</v>
      </c>
      <c r="P7" s="16">
        <f t="shared" si="4"/>
        <v>0</v>
      </c>
      <c r="Q7" s="16">
        <f t="shared" si="5"/>
        <v>14</v>
      </c>
    </row>
    <row r="8" spans="1:21" ht="25.5" x14ac:dyDescent="0.25">
      <c r="A8" s="11" t="s">
        <v>21</v>
      </c>
      <c r="B8" s="15"/>
      <c r="C8" s="15"/>
      <c r="D8" s="7">
        <f t="shared" si="0"/>
        <v>0</v>
      </c>
      <c r="E8" s="7"/>
      <c r="F8" s="7"/>
      <c r="G8" s="7"/>
      <c r="H8" s="7">
        <f t="shared" si="1"/>
        <v>0</v>
      </c>
      <c r="I8" s="7"/>
      <c r="J8" s="7">
        <v>1</v>
      </c>
      <c r="K8" s="7"/>
      <c r="L8" s="7">
        <f t="shared" si="2"/>
        <v>1</v>
      </c>
      <c r="M8" s="7">
        <v>1</v>
      </c>
      <c r="N8" s="16">
        <v>1</v>
      </c>
      <c r="O8" s="7">
        <f t="shared" si="3"/>
        <v>1</v>
      </c>
      <c r="P8" s="16">
        <f t="shared" si="4"/>
        <v>0</v>
      </c>
      <c r="Q8" s="16">
        <f t="shared" si="5"/>
        <v>1</v>
      </c>
    </row>
    <row r="9" spans="1:21" ht="25.5" x14ac:dyDescent="0.25">
      <c r="A9" s="11" t="s">
        <v>421</v>
      </c>
      <c r="B9" s="15">
        <v>7</v>
      </c>
      <c r="C9" s="15"/>
      <c r="D9" s="7">
        <f t="shared" si="0"/>
        <v>7</v>
      </c>
      <c r="E9" s="7">
        <v>6</v>
      </c>
      <c r="F9" s="7">
        <v>15</v>
      </c>
      <c r="G9" s="7"/>
      <c r="H9" s="7">
        <v>15</v>
      </c>
      <c r="I9" s="7">
        <v>12</v>
      </c>
      <c r="J9" s="7">
        <v>14</v>
      </c>
      <c r="K9" s="7"/>
      <c r="L9" s="7">
        <f t="shared" si="2"/>
        <v>14</v>
      </c>
      <c r="M9" s="7">
        <v>11</v>
      </c>
      <c r="N9" s="16">
        <v>14</v>
      </c>
      <c r="O9" s="7">
        <f t="shared" si="3"/>
        <v>36</v>
      </c>
      <c r="P9" s="16">
        <f t="shared" si="4"/>
        <v>0</v>
      </c>
      <c r="Q9" s="16">
        <f t="shared" si="5"/>
        <v>36</v>
      </c>
    </row>
    <row r="10" spans="1:21" ht="25.5" x14ac:dyDescent="0.25">
      <c r="A10" s="11" t="s">
        <v>30</v>
      </c>
      <c r="B10" s="15"/>
      <c r="C10" s="15"/>
      <c r="D10" s="7">
        <f t="shared" si="0"/>
        <v>0</v>
      </c>
      <c r="E10" s="7"/>
      <c r="F10" s="7"/>
      <c r="G10" s="7"/>
      <c r="H10" s="7">
        <f t="shared" si="1"/>
        <v>0</v>
      </c>
      <c r="I10" s="7"/>
      <c r="J10" s="7">
        <v>1</v>
      </c>
      <c r="K10" s="7"/>
      <c r="L10" s="7">
        <f t="shared" si="2"/>
        <v>1</v>
      </c>
      <c r="M10" s="7">
        <v>1</v>
      </c>
      <c r="N10" s="16">
        <v>1</v>
      </c>
      <c r="O10" s="7">
        <f t="shared" si="3"/>
        <v>1</v>
      </c>
      <c r="P10" s="16">
        <f t="shared" si="4"/>
        <v>0</v>
      </c>
      <c r="Q10" s="16">
        <f t="shared" si="5"/>
        <v>1</v>
      </c>
    </row>
    <row r="11" spans="1:21" ht="25.5" x14ac:dyDescent="0.25">
      <c r="A11" s="11" t="s">
        <v>255</v>
      </c>
      <c r="B11" s="15"/>
      <c r="C11" s="15"/>
      <c r="D11" s="7">
        <f t="shared" si="0"/>
        <v>0</v>
      </c>
      <c r="E11" s="7"/>
      <c r="F11" s="7">
        <v>1</v>
      </c>
      <c r="G11" s="7"/>
      <c r="H11" s="7">
        <f t="shared" si="1"/>
        <v>1</v>
      </c>
      <c r="I11" s="7">
        <v>1</v>
      </c>
      <c r="J11" s="7"/>
      <c r="K11" s="7"/>
      <c r="L11" s="7">
        <f t="shared" si="2"/>
        <v>0</v>
      </c>
      <c r="M11" s="7"/>
      <c r="N11" s="16">
        <v>1</v>
      </c>
      <c r="O11" s="7">
        <f t="shared" si="3"/>
        <v>1</v>
      </c>
      <c r="P11" s="16">
        <f t="shared" si="4"/>
        <v>0</v>
      </c>
      <c r="Q11" s="16">
        <f t="shared" si="5"/>
        <v>1</v>
      </c>
    </row>
    <row r="12" spans="1:21" ht="38.25" x14ac:dyDescent="0.25">
      <c r="A12" s="11" t="s">
        <v>114</v>
      </c>
      <c r="B12" s="15"/>
      <c r="C12" s="15"/>
      <c r="D12" s="7">
        <f t="shared" si="0"/>
        <v>0</v>
      </c>
      <c r="E12" s="7"/>
      <c r="F12" s="7">
        <v>1</v>
      </c>
      <c r="G12" s="7"/>
      <c r="H12" s="7">
        <f t="shared" si="1"/>
        <v>1</v>
      </c>
      <c r="I12" s="7">
        <v>1</v>
      </c>
      <c r="J12" s="7"/>
      <c r="K12" s="7"/>
      <c r="L12" s="7">
        <f t="shared" si="2"/>
        <v>0</v>
      </c>
      <c r="M12" s="7"/>
      <c r="N12" s="16">
        <v>1</v>
      </c>
      <c r="O12" s="7">
        <f t="shared" si="3"/>
        <v>1</v>
      </c>
      <c r="P12" s="16">
        <f t="shared" si="4"/>
        <v>0</v>
      </c>
      <c r="Q12" s="16">
        <f t="shared" si="5"/>
        <v>1</v>
      </c>
    </row>
    <row r="13" spans="1:21" ht="38.25" x14ac:dyDescent="0.25">
      <c r="A13" s="11" t="s">
        <v>64</v>
      </c>
      <c r="B13" s="7"/>
      <c r="C13" s="7"/>
      <c r="D13" s="7">
        <f t="shared" si="0"/>
        <v>0</v>
      </c>
      <c r="E13" s="7"/>
      <c r="F13" s="7"/>
      <c r="G13" s="7"/>
      <c r="H13" s="7">
        <f t="shared" si="1"/>
        <v>0</v>
      </c>
      <c r="I13" s="7"/>
      <c r="J13" s="7"/>
      <c r="K13" s="7"/>
      <c r="L13" s="7">
        <f t="shared" si="2"/>
        <v>0</v>
      </c>
      <c r="M13" s="7"/>
      <c r="N13" s="16">
        <v>0</v>
      </c>
      <c r="O13" s="7">
        <f t="shared" si="3"/>
        <v>0</v>
      </c>
      <c r="P13" s="16">
        <f t="shared" si="4"/>
        <v>0</v>
      </c>
      <c r="Q13" s="16">
        <f t="shared" si="5"/>
        <v>0</v>
      </c>
    </row>
    <row r="14" spans="1:21" x14ac:dyDescent="0.25">
      <c r="A14" s="16" t="s">
        <v>432</v>
      </c>
      <c r="B14" s="16"/>
      <c r="C14" s="16">
        <f t="shared" ref="C14:M14" si="6">SUM(C5:C13)</f>
        <v>0</v>
      </c>
      <c r="D14" s="16">
        <f t="shared" si="6"/>
        <v>23</v>
      </c>
      <c r="E14" s="16">
        <f t="shared" si="6"/>
        <v>20</v>
      </c>
      <c r="F14" s="16">
        <f>SUM(F5:F13)</f>
        <v>39</v>
      </c>
      <c r="G14" s="16">
        <f t="shared" si="6"/>
        <v>0</v>
      </c>
      <c r="H14" s="16">
        <f>SUM(H5:H13)</f>
        <v>39</v>
      </c>
      <c r="I14" s="16">
        <f t="shared" si="6"/>
        <v>36</v>
      </c>
      <c r="J14" s="16">
        <f t="shared" si="6"/>
        <v>46</v>
      </c>
      <c r="K14" s="16">
        <f t="shared" si="6"/>
        <v>0</v>
      </c>
      <c r="L14" s="16">
        <f t="shared" si="6"/>
        <v>46</v>
      </c>
      <c r="M14" s="16">
        <f t="shared" si="6"/>
        <v>40</v>
      </c>
      <c r="N14" s="16">
        <f>SUM(N5:N13)</f>
        <v>51</v>
      </c>
      <c r="O14" s="16">
        <f>SUM(O5:O13)</f>
        <v>108</v>
      </c>
      <c r="P14" s="16">
        <f>SUM(P5:P13)</f>
        <v>0</v>
      </c>
      <c r="Q14" s="16">
        <f>SUM(Q5:Q13)</f>
        <v>108</v>
      </c>
      <c r="R14" s="17"/>
      <c r="S14" s="17"/>
      <c r="T14" s="17"/>
      <c r="U14" s="17"/>
    </row>
    <row r="16" spans="1:21" x14ac:dyDescent="0.25">
      <c r="U16" s="17"/>
    </row>
    <row r="18" spans="1:19" ht="18" x14ac:dyDescent="0.25">
      <c r="A18" s="185"/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</row>
    <row r="19" spans="1:19" ht="15.75" thickBot="1" x14ac:dyDescent="0.3">
      <c r="A19" s="17"/>
    </row>
    <row r="20" spans="1:19" ht="60" x14ac:dyDescent="0.25">
      <c r="A20" s="18" t="s">
        <v>420</v>
      </c>
      <c r="B20" s="19" t="s">
        <v>415</v>
      </c>
      <c r="C20" s="19" t="s">
        <v>416</v>
      </c>
      <c r="D20" s="7" t="s">
        <v>417</v>
      </c>
      <c r="E20" s="7" t="s">
        <v>439</v>
      </c>
      <c r="H20" s="17"/>
      <c r="I20" s="17"/>
      <c r="J20" s="17"/>
      <c r="K20" s="17"/>
      <c r="L20" s="17"/>
      <c r="N20" s="183"/>
      <c r="O20" s="183"/>
      <c r="P20" s="183"/>
      <c r="Q20" s="28" t="s">
        <v>430</v>
      </c>
      <c r="R20" s="28" t="s">
        <v>431</v>
      </c>
      <c r="S20" s="28"/>
    </row>
    <row r="21" spans="1:19" ht="60" x14ac:dyDescent="0.25">
      <c r="A21" s="11" t="s">
        <v>9</v>
      </c>
      <c r="B21" s="20">
        <v>126</v>
      </c>
      <c r="C21" s="7">
        <v>17</v>
      </c>
      <c r="D21" s="21">
        <f t="shared" ref="D21:D30" si="7">C21/B21</f>
        <v>0.13492063492063491</v>
      </c>
      <c r="E21" s="20">
        <v>37</v>
      </c>
      <c r="F21" s="25"/>
      <c r="H21" s="17"/>
      <c r="I21" s="17"/>
      <c r="J21" s="17"/>
      <c r="K21" s="17"/>
      <c r="P21" s="28" t="s">
        <v>436</v>
      </c>
      <c r="Q21">
        <v>23</v>
      </c>
      <c r="R21">
        <v>20</v>
      </c>
    </row>
    <row r="22" spans="1:19" ht="60" x14ac:dyDescent="0.25">
      <c r="A22" s="11" t="s">
        <v>12</v>
      </c>
      <c r="B22" s="20">
        <v>56</v>
      </c>
      <c r="C22" s="16">
        <v>9</v>
      </c>
      <c r="D22" s="21">
        <f t="shared" si="7"/>
        <v>0.16071428571428573</v>
      </c>
      <c r="E22" s="20">
        <v>17</v>
      </c>
      <c r="F22" s="25"/>
      <c r="H22" s="17"/>
      <c r="I22" s="17"/>
      <c r="J22" s="17"/>
      <c r="K22" s="17"/>
      <c r="P22" s="28" t="s">
        <v>437</v>
      </c>
      <c r="Q22">
        <v>39</v>
      </c>
      <c r="R22">
        <v>36</v>
      </c>
    </row>
    <row r="23" spans="1:19" ht="60" x14ac:dyDescent="0.25">
      <c r="A23" s="11" t="s">
        <v>422</v>
      </c>
      <c r="B23" s="20">
        <v>35</v>
      </c>
      <c r="C23" s="16">
        <v>7</v>
      </c>
      <c r="D23" s="21">
        <f t="shared" si="7"/>
        <v>0.2</v>
      </c>
      <c r="E23" s="20">
        <v>14</v>
      </c>
      <c r="F23" s="25"/>
      <c r="H23" s="17"/>
      <c r="I23" s="17"/>
      <c r="J23" s="17"/>
      <c r="K23" s="17"/>
      <c r="P23" s="28" t="s">
        <v>438</v>
      </c>
      <c r="Q23">
        <v>46</v>
      </c>
      <c r="R23">
        <v>40</v>
      </c>
    </row>
    <row r="24" spans="1:19" ht="25.5" x14ac:dyDescent="0.25">
      <c r="A24" s="11" t="s">
        <v>21</v>
      </c>
      <c r="B24" s="20">
        <v>4</v>
      </c>
      <c r="C24" s="16">
        <v>1</v>
      </c>
      <c r="D24" s="21">
        <f t="shared" si="7"/>
        <v>0.25</v>
      </c>
      <c r="E24" s="20">
        <v>1</v>
      </c>
      <c r="F24" s="25"/>
      <c r="H24" s="17"/>
      <c r="I24" s="17"/>
      <c r="J24" s="17"/>
      <c r="K24" s="17"/>
    </row>
    <row r="25" spans="1:19" ht="25.5" x14ac:dyDescent="0.25">
      <c r="A25" s="11" t="s">
        <v>421</v>
      </c>
      <c r="B25" s="20">
        <v>89</v>
      </c>
      <c r="C25" s="16">
        <v>14</v>
      </c>
      <c r="D25" s="21">
        <f t="shared" si="7"/>
        <v>0.15730337078651685</v>
      </c>
      <c r="E25" s="20">
        <v>36</v>
      </c>
      <c r="F25" s="25"/>
      <c r="H25" s="17"/>
      <c r="I25" s="17"/>
      <c r="J25" s="17"/>
      <c r="K25" s="17"/>
    </row>
    <row r="26" spans="1:19" ht="25.5" x14ac:dyDescent="0.25">
      <c r="A26" s="11" t="s">
        <v>30</v>
      </c>
      <c r="B26" s="20">
        <v>26</v>
      </c>
      <c r="C26" s="16">
        <v>1</v>
      </c>
      <c r="D26" s="21">
        <f t="shared" si="7"/>
        <v>3.8461538461538464E-2</v>
      </c>
      <c r="E26" s="20">
        <v>1</v>
      </c>
      <c r="F26" s="25"/>
      <c r="H26" s="17"/>
      <c r="I26" s="17"/>
      <c r="J26" s="17"/>
      <c r="K26" s="17"/>
      <c r="L26" s="184"/>
      <c r="M26" s="184"/>
      <c r="N26" s="184"/>
      <c r="O26" s="184"/>
      <c r="P26" s="184"/>
    </row>
    <row r="27" spans="1:19" ht="25.5" x14ac:dyDescent="0.25">
      <c r="A27" s="11" t="s">
        <v>255</v>
      </c>
      <c r="B27" s="20">
        <v>7</v>
      </c>
      <c r="C27" s="16">
        <v>1</v>
      </c>
      <c r="D27" s="21">
        <f t="shared" si="7"/>
        <v>0.14285714285714285</v>
      </c>
      <c r="E27" s="20">
        <v>1</v>
      </c>
      <c r="F27" s="25"/>
      <c r="H27" s="17"/>
      <c r="I27" s="17"/>
      <c r="J27" s="17"/>
      <c r="K27" s="17"/>
    </row>
    <row r="28" spans="1:19" ht="38.25" x14ac:dyDescent="0.25">
      <c r="A28" s="11" t="s">
        <v>114</v>
      </c>
      <c r="B28" s="22">
        <v>6</v>
      </c>
      <c r="C28" s="23">
        <v>1</v>
      </c>
      <c r="D28" s="24">
        <f t="shared" si="7"/>
        <v>0.16666666666666666</v>
      </c>
      <c r="E28" s="20">
        <v>1</v>
      </c>
      <c r="F28" s="25"/>
      <c r="H28" s="17"/>
      <c r="I28" s="17"/>
      <c r="J28" s="17"/>
      <c r="K28" s="17"/>
    </row>
    <row r="29" spans="1:19" ht="38.25" x14ac:dyDescent="0.25">
      <c r="A29" s="11" t="s">
        <v>64</v>
      </c>
      <c r="B29" s="26">
        <v>2</v>
      </c>
      <c r="C29" s="16">
        <v>0</v>
      </c>
      <c r="D29" s="21">
        <f t="shared" si="7"/>
        <v>0</v>
      </c>
      <c r="E29" s="20">
        <v>0</v>
      </c>
      <c r="F29" s="25"/>
      <c r="H29" s="17"/>
      <c r="I29" s="17"/>
      <c r="J29" s="17"/>
      <c r="K29" s="17"/>
    </row>
    <row r="30" spans="1:19" x14ac:dyDescent="0.25">
      <c r="A30" s="11" t="s">
        <v>432</v>
      </c>
      <c r="B30" s="26">
        <f>SUM(B21:B29)</f>
        <v>351</v>
      </c>
      <c r="C30" s="26">
        <f>SUM(C21:C29)</f>
        <v>51</v>
      </c>
      <c r="D30" s="21">
        <f t="shared" si="7"/>
        <v>0.14529914529914531</v>
      </c>
      <c r="E30" s="26">
        <v>108</v>
      </c>
      <c r="F30" s="25"/>
      <c r="G30" s="25"/>
      <c r="H30" s="25"/>
      <c r="J30" s="17"/>
      <c r="K30" s="17"/>
    </row>
    <row r="53" spans="1:4" ht="15.75" thickBot="1" x14ac:dyDescent="0.3"/>
    <row r="54" spans="1:4" ht="60" x14ac:dyDescent="0.25">
      <c r="A54" s="18" t="s">
        <v>420</v>
      </c>
      <c r="B54" s="19" t="s">
        <v>416</v>
      </c>
      <c r="C54" s="7" t="s">
        <v>439</v>
      </c>
      <c r="D54" s="7"/>
    </row>
    <row r="55" spans="1:4" ht="25.5" x14ac:dyDescent="0.25">
      <c r="A55" s="11" t="s">
        <v>9</v>
      </c>
      <c r="B55" s="7">
        <v>17</v>
      </c>
      <c r="C55" s="20">
        <v>37</v>
      </c>
      <c r="D55" s="21"/>
    </row>
    <row r="56" spans="1:4" ht="25.5" x14ac:dyDescent="0.25">
      <c r="A56" s="11" t="s">
        <v>12</v>
      </c>
      <c r="B56" s="16">
        <v>9</v>
      </c>
      <c r="C56" s="20">
        <v>17</v>
      </c>
      <c r="D56" s="21"/>
    </row>
    <row r="57" spans="1:4" ht="25.5" x14ac:dyDescent="0.25">
      <c r="A57" s="11" t="s">
        <v>422</v>
      </c>
      <c r="B57" s="16">
        <v>7</v>
      </c>
      <c r="C57" s="20">
        <v>14</v>
      </c>
      <c r="D57" s="21"/>
    </row>
    <row r="58" spans="1:4" ht="25.5" x14ac:dyDescent="0.25">
      <c r="A58" s="11" t="s">
        <v>21</v>
      </c>
      <c r="B58" s="16">
        <v>1</v>
      </c>
      <c r="C58" s="20">
        <v>1</v>
      </c>
      <c r="D58" s="21"/>
    </row>
    <row r="59" spans="1:4" ht="25.5" x14ac:dyDescent="0.25">
      <c r="A59" s="11" t="s">
        <v>421</v>
      </c>
      <c r="B59" s="16">
        <v>14</v>
      </c>
      <c r="C59" s="20">
        <v>36</v>
      </c>
      <c r="D59" s="21"/>
    </row>
    <row r="60" spans="1:4" ht="25.5" x14ac:dyDescent="0.25">
      <c r="A60" s="11" t="s">
        <v>30</v>
      </c>
      <c r="B60" s="16">
        <v>1</v>
      </c>
      <c r="C60" s="20">
        <v>1</v>
      </c>
      <c r="D60" s="21"/>
    </row>
    <row r="61" spans="1:4" ht="25.5" x14ac:dyDescent="0.25">
      <c r="A61" s="11" t="s">
        <v>255</v>
      </c>
      <c r="B61" s="16">
        <v>1</v>
      </c>
      <c r="C61" s="20">
        <v>1</v>
      </c>
      <c r="D61" s="21"/>
    </row>
    <row r="62" spans="1:4" ht="38.25" x14ac:dyDescent="0.25">
      <c r="A62" s="11" t="s">
        <v>114</v>
      </c>
      <c r="B62" s="23">
        <v>1</v>
      </c>
      <c r="C62" s="20">
        <v>1</v>
      </c>
      <c r="D62" s="24"/>
    </row>
    <row r="63" spans="1:4" ht="38.25" x14ac:dyDescent="0.25">
      <c r="A63" s="11" t="s">
        <v>64</v>
      </c>
      <c r="B63" s="16">
        <v>0</v>
      </c>
      <c r="C63" s="20">
        <v>0</v>
      </c>
      <c r="D63" s="21"/>
    </row>
    <row r="64" spans="1:4" x14ac:dyDescent="0.25">
      <c r="A64" s="11" t="s">
        <v>432</v>
      </c>
      <c r="B64" s="26">
        <f>SUM(B55:B63)</f>
        <v>51</v>
      </c>
      <c r="C64" s="26">
        <v>108</v>
      </c>
      <c r="D64" s="21"/>
    </row>
  </sheetData>
  <mergeCells count="12">
    <mergeCell ref="N20:P20"/>
    <mergeCell ref="L26:P26"/>
    <mergeCell ref="A1:Q1"/>
    <mergeCell ref="Q3:Q4"/>
    <mergeCell ref="P3:P4"/>
    <mergeCell ref="A18:M18"/>
    <mergeCell ref="O3:O4"/>
    <mergeCell ref="A2:M2"/>
    <mergeCell ref="B3:E3"/>
    <mergeCell ref="F3:I3"/>
    <mergeCell ref="J3:M3"/>
    <mergeCell ref="N3:N4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5DF66-2101-4D5B-A88B-79DED7D67C95}">
  <dimension ref="A1:Z355"/>
  <sheetViews>
    <sheetView topLeftCell="D1" workbookViewId="0">
      <selection activeCell="W10" sqref="W10"/>
    </sheetView>
  </sheetViews>
  <sheetFormatPr baseColWidth="10" defaultRowHeight="15" x14ac:dyDescent="0.25"/>
  <cols>
    <col min="5" max="5" width="13.7109375" customWidth="1"/>
  </cols>
  <sheetData>
    <row r="1" spans="1:26" ht="25.9" customHeight="1" x14ac:dyDescent="0.25">
      <c r="A1" s="143" t="s">
        <v>0</v>
      </c>
      <c r="B1" s="144"/>
      <c r="C1" s="144"/>
      <c r="D1" s="145" t="s">
        <v>1</v>
      </c>
      <c r="E1" s="145"/>
      <c r="F1" s="146" t="s">
        <v>411</v>
      </c>
      <c r="G1" s="146"/>
      <c r="H1" s="146"/>
      <c r="I1" s="146"/>
      <c r="J1" s="146"/>
      <c r="K1" s="146"/>
      <c r="L1" s="147" t="s">
        <v>406</v>
      </c>
      <c r="M1" s="147" t="s">
        <v>519</v>
      </c>
      <c r="N1" s="147" t="s">
        <v>410</v>
      </c>
      <c r="O1" s="152" t="s">
        <v>448</v>
      </c>
      <c r="P1" s="153"/>
      <c r="Q1" s="154"/>
      <c r="R1" s="154"/>
      <c r="S1" s="153"/>
      <c r="T1" s="153"/>
      <c r="U1" s="153"/>
      <c r="V1" s="155" t="s">
        <v>443</v>
      </c>
      <c r="W1" s="142" t="s">
        <v>522</v>
      </c>
      <c r="X1" s="142" t="s">
        <v>521</v>
      </c>
      <c r="Y1" s="142" t="s">
        <v>550</v>
      </c>
    </row>
    <row r="2" spans="1:26" ht="45" customHeight="1" x14ac:dyDescent="0.25">
      <c r="A2" s="8"/>
      <c r="B2" s="9"/>
      <c r="C2" s="9"/>
      <c r="D2" s="10"/>
      <c r="E2" s="10"/>
      <c r="F2" s="147" t="s">
        <v>533</v>
      </c>
      <c r="G2" s="147"/>
      <c r="H2" s="147" t="s">
        <v>534</v>
      </c>
      <c r="I2" s="147"/>
      <c r="J2" s="147" t="s">
        <v>535</v>
      </c>
      <c r="K2" s="147"/>
      <c r="L2" s="147"/>
      <c r="M2" s="147"/>
      <c r="N2" s="147"/>
      <c r="O2" s="148" t="s">
        <v>480</v>
      </c>
      <c r="P2" s="149"/>
      <c r="Q2" s="150" t="s">
        <v>536</v>
      </c>
      <c r="R2" s="151"/>
      <c r="S2" s="151" t="s">
        <v>442</v>
      </c>
      <c r="T2" s="151" t="s">
        <v>520</v>
      </c>
      <c r="U2" s="151" t="s">
        <v>444</v>
      </c>
      <c r="V2" s="155"/>
      <c r="W2" s="142"/>
      <c r="X2" s="142"/>
      <c r="Y2" s="142"/>
      <c r="Z2" s="139" t="s">
        <v>537</v>
      </c>
    </row>
    <row r="3" spans="1:26" ht="51" x14ac:dyDescent="0.25">
      <c r="A3" s="8" t="s">
        <v>2</v>
      </c>
      <c r="B3" s="8" t="s">
        <v>3</v>
      </c>
      <c r="C3" s="8" t="s">
        <v>4</v>
      </c>
      <c r="D3" s="10" t="s">
        <v>5</v>
      </c>
      <c r="E3" s="10" t="s">
        <v>548</v>
      </c>
      <c r="F3" s="6" t="s">
        <v>412</v>
      </c>
      <c r="G3" s="6" t="s">
        <v>413</v>
      </c>
      <c r="H3" s="6" t="s">
        <v>412</v>
      </c>
      <c r="I3" s="6" t="s">
        <v>413</v>
      </c>
      <c r="J3" s="6" t="s">
        <v>412</v>
      </c>
      <c r="K3" s="6" t="s">
        <v>413</v>
      </c>
      <c r="L3" s="147"/>
      <c r="M3" s="147"/>
      <c r="N3" s="147"/>
      <c r="O3" s="41" t="s">
        <v>412</v>
      </c>
      <c r="P3" s="41" t="s">
        <v>413</v>
      </c>
      <c r="Q3" s="41" t="s">
        <v>412</v>
      </c>
      <c r="R3" s="41" t="s">
        <v>413</v>
      </c>
      <c r="S3" s="151"/>
      <c r="T3" s="151"/>
      <c r="U3" s="151"/>
      <c r="V3" s="155"/>
      <c r="W3" s="142"/>
      <c r="X3" s="142"/>
      <c r="Y3" s="142"/>
    </row>
    <row r="4" spans="1:26" ht="25.5" x14ac:dyDescent="0.25">
      <c r="A4" s="1">
        <v>1</v>
      </c>
      <c r="B4" s="1" t="s">
        <v>7</v>
      </c>
      <c r="C4" s="1">
        <v>30001</v>
      </c>
      <c r="D4" s="1" t="s">
        <v>8</v>
      </c>
      <c r="E4" s="11" t="s">
        <v>9</v>
      </c>
      <c r="F4" s="7"/>
      <c r="G4" s="7"/>
      <c r="H4" s="7"/>
      <c r="I4" s="7"/>
      <c r="J4" s="7"/>
      <c r="K4" s="7"/>
      <c r="L4" s="7">
        <f>IF(G4&gt;0,G4,IF(I4&gt;0,I4,K4))</f>
        <v>0</v>
      </c>
      <c r="M4" s="7">
        <f>F4+H4+J4</f>
        <v>0</v>
      </c>
      <c r="N4" s="7">
        <f>G4+I4+K4</f>
        <v>0</v>
      </c>
      <c r="O4" s="92">
        <v>1</v>
      </c>
      <c r="P4" s="92">
        <v>1</v>
      </c>
      <c r="Q4" s="19"/>
      <c r="R4" s="19"/>
      <c r="S4" s="109">
        <f>IF(P4&gt;0,P4,R4)</f>
        <v>1</v>
      </c>
      <c r="T4" s="7">
        <f t="shared" ref="T4:U19" si="0">O4+Q4</f>
        <v>1</v>
      </c>
      <c r="U4" s="7">
        <f>P4+R4</f>
        <v>1</v>
      </c>
      <c r="V4" s="109">
        <f>IF(L4&gt;0,L4,S4)</f>
        <v>1</v>
      </c>
      <c r="W4" s="109">
        <f>L4+S4</f>
        <v>1</v>
      </c>
      <c r="X4" s="7">
        <f>M4+T4</f>
        <v>1</v>
      </c>
      <c r="Y4" s="7">
        <f>G4+I4+K4+P4+R4</f>
        <v>1</v>
      </c>
    </row>
    <row r="5" spans="1:26" ht="30" x14ac:dyDescent="0.25">
      <c r="A5" s="1">
        <f>A4+1</f>
        <v>2</v>
      </c>
      <c r="B5" s="1" t="s">
        <v>10</v>
      </c>
      <c r="C5" s="1">
        <v>30002</v>
      </c>
      <c r="D5" s="1" t="s">
        <v>11</v>
      </c>
      <c r="E5" s="11" t="s">
        <v>464</v>
      </c>
      <c r="F5" s="7"/>
      <c r="G5" s="7"/>
      <c r="H5" s="7"/>
      <c r="I5" s="7"/>
      <c r="J5" s="7"/>
      <c r="K5" s="7"/>
      <c r="L5" s="7">
        <f t="shared" ref="L5:L68" si="1">IF(G5&gt;0,G5,IF(I5&gt;0,I5,K5))</f>
        <v>0</v>
      </c>
      <c r="M5" s="7">
        <f t="shared" ref="M5:N68" si="2">F5+H5+J5</f>
        <v>0</v>
      </c>
      <c r="N5" s="7">
        <f t="shared" si="2"/>
        <v>0</v>
      </c>
      <c r="O5" s="19"/>
      <c r="P5" s="19"/>
      <c r="Q5" s="19"/>
      <c r="R5" s="19"/>
      <c r="S5" s="109">
        <f t="shared" ref="S5:S68" si="3">IF(P5&gt;0,P5,R5)</f>
        <v>0</v>
      </c>
      <c r="T5" s="7">
        <f t="shared" si="0"/>
        <v>0</v>
      </c>
      <c r="U5" s="7">
        <f t="shared" si="0"/>
        <v>0</v>
      </c>
      <c r="V5" s="109">
        <f t="shared" ref="V5:V68" si="4">IF(L5&gt;0,L5,S5)</f>
        <v>0</v>
      </c>
      <c r="W5" s="109">
        <f t="shared" ref="W5:X68" si="5">L5+S5</f>
        <v>0</v>
      </c>
      <c r="X5" s="7">
        <f t="shared" si="5"/>
        <v>0</v>
      </c>
      <c r="Y5" s="7">
        <f t="shared" ref="Y5:Y68" si="6">G5+I5+K5+P5+R5</f>
        <v>0</v>
      </c>
    </row>
    <row r="6" spans="1:26" ht="60" x14ac:dyDescent="0.25">
      <c r="A6" s="1">
        <f t="shared" ref="A6:A69" si="7">A5+1</f>
        <v>3</v>
      </c>
      <c r="B6" s="1" t="s">
        <v>13</v>
      </c>
      <c r="C6" s="1">
        <v>30003</v>
      </c>
      <c r="D6" s="1" t="s">
        <v>14</v>
      </c>
      <c r="E6" s="11" t="s">
        <v>465</v>
      </c>
      <c r="F6" s="113">
        <v>1</v>
      </c>
      <c r="G6" s="113">
        <v>1</v>
      </c>
      <c r="H6" s="113">
        <v>1</v>
      </c>
      <c r="I6" s="113">
        <v>1</v>
      </c>
      <c r="J6" s="113">
        <v>2</v>
      </c>
      <c r="K6" s="113">
        <v>1</v>
      </c>
      <c r="L6" s="7">
        <f t="shared" si="1"/>
        <v>1</v>
      </c>
      <c r="M6" s="7">
        <f t="shared" si="2"/>
        <v>4</v>
      </c>
      <c r="N6" s="7">
        <f t="shared" si="2"/>
        <v>3</v>
      </c>
      <c r="O6" s="19"/>
      <c r="P6" s="19"/>
      <c r="Q6" s="19"/>
      <c r="R6" s="19"/>
      <c r="S6" s="109">
        <f t="shared" si="3"/>
        <v>0</v>
      </c>
      <c r="T6" s="7">
        <f t="shared" si="0"/>
        <v>0</v>
      </c>
      <c r="U6" s="7">
        <f t="shared" si="0"/>
        <v>0</v>
      </c>
      <c r="V6" s="109">
        <f t="shared" si="4"/>
        <v>1</v>
      </c>
      <c r="W6" s="109">
        <f t="shared" si="5"/>
        <v>1</v>
      </c>
      <c r="X6" s="7">
        <f t="shared" si="5"/>
        <v>4</v>
      </c>
      <c r="Y6" s="7">
        <f t="shared" si="6"/>
        <v>3</v>
      </c>
    </row>
    <row r="7" spans="1:26" ht="45" x14ac:dyDescent="0.25">
      <c r="A7" s="1">
        <f t="shared" si="7"/>
        <v>4</v>
      </c>
      <c r="B7" s="1" t="s">
        <v>16</v>
      </c>
      <c r="C7" s="1">
        <v>30004</v>
      </c>
      <c r="D7" s="1" t="s">
        <v>17</v>
      </c>
      <c r="E7" s="11" t="s">
        <v>18</v>
      </c>
      <c r="F7" s="7"/>
      <c r="G7" s="7"/>
      <c r="H7" s="7"/>
      <c r="I7" s="7"/>
      <c r="J7" s="7"/>
      <c r="K7" s="7"/>
      <c r="L7" s="7">
        <f t="shared" si="1"/>
        <v>0</v>
      </c>
      <c r="M7" s="7">
        <f t="shared" si="2"/>
        <v>0</v>
      </c>
      <c r="N7" s="7">
        <f t="shared" si="2"/>
        <v>0</v>
      </c>
      <c r="O7" s="19"/>
      <c r="P7" s="19"/>
      <c r="Q7" s="115">
        <v>3</v>
      </c>
      <c r="R7" s="92">
        <v>1</v>
      </c>
      <c r="S7" s="109">
        <f t="shared" si="3"/>
        <v>1</v>
      </c>
      <c r="T7" s="7">
        <f t="shared" si="0"/>
        <v>3</v>
      </c>
      <c r="U7" s="7">
        <f t="shared" si="0"/>
        <v>1</v>
      </c>
      <c r="V7" s="109">
        <f t="shared" si="4"/>
        <v>1</v>
      </c>
      <c r="W7" s="109">
        <f t="shared" si="5"/>
        <v>1</v>
      </c>
      <c r="X7" s="7">
        <f t="shared" si="5"/>
        <v>3</v>
      </c>
      <c r="Y7" s="7">
        <f t="shared" si="6"/>
        <v>1</v>
      </c>
    </row>
    <row r="8" spans="1:26" x14ac:dyDescent="0.25">
      <c r="A8" s="1">
        <f t="shared" si="7"/>
        <v>5</v>
      </c>
      <c r="B8" s="1" t="s">
        <v>19</v>
      </c>
      <c r="C8" s="1">
        <v>30005</v>
      </c>
      <c r="D8" s="1" t="s">
        <v>20</v>
      </c>
      <c r="E8" s="11" t="s">
        <v>461</v>
      </c>
      <c r="F8" s="7"/>
      <c r="G8" s="7"/>
      <c r="H8" s="7"/>
      <c r="I8" s="7"/>
      <c r="J8" s="7"/>
      <c r="K8" s="7"/>
      <c r="L8" s="7">
        <f t="shared" si="1"/>
        <v>0</v>
      </c>
      <c r="M8" s="7">
        <f t="shared" si="2"/>
        <v>0</v>
      </c>
      <c r="N8" s="7">
        <f t="shared" si="2"/>
        <v>0</v>
      </c>
      <c r="O8" s="19"/>
      <c r="P8" s="19"/>
      <c r="Q8" s="19"/>
      <c r="R8" s="19"/>
      <c r="S8" s="109">
        <f t="shared" si="3"/>
        <v>0</v>
      </c>
      <c r="T8" s="7">
        <f t="shared" si="0"/>
        <v>0</v>
      </c>
      <c r="U8" s="7">
        <f t="shared" si="0"/>
        <v>0</v>
      </c>
      <c r="V8" s="109">
        <f t="shared" si="4"/>
        <v>0</v>
      </c>
      <c r="W8" s="109">
        <f t="shared" si="5"/>
        <v>0</v>
      </c>
      <c r="X8" s="7">
        <f t="shared" si="5"/>
        <v>0</v>
      </c>
      <c r="Y8" s="7">
        <f t="shared" si="6"/>
        <v>0</v>
      </c>
    </row>
    <row r="9" spans="1:26" ht="63.75" x14ac:dyDescent="0.25">
      <c r="A9" s="1">
        <f t="shared" si="7"/>
        <v>6</v>
      </c>
      <c r="B9" s="1" t="s">
        <v>22</v>
      </c>
      <c r="C9" s="1">
        <v>30006</v>
      </c>
      <c r="D9" s="1" t="s">
        <v>14</v>
      </c>
      <c r="E9" s="11" t="s">
        <v>466</v>
      </c>
      <c r="F9" s="113">
        <v>3</v>
      </c>
      <c r="G9" s="94">
        <v>1</v>
      </c>
      <c r="H9" s="113">
        <v>3</v>
      </c>
      <c r="I9" s="94">
        <v>1</v>
      </c>
      <c r="J9" s="113">
        <v>4</v>
      </c>
      <c r="K9" s="94">
        <v>1</v>
      </c>
      <c r="L9" s="7">
        <f t="shared" si="1"/>
        <v>1</v>
      </c>
      <c r="M9" s="7">
        <f t="shared" si="2"/>
        <v>10</v>
      </c>
      <c r="N9" s="7">
        <f t="shared" si="2"/>
        <v>3</v>
      </c>
      <c r="O9" s="19"/>
      <c r="P9" s="19"/>
      <c r="Q9" s="19"/>
      <c r="R9" s="19"/>
      <c r="S9" s="109">
        <f t="shared" si="3"/>
        <v>0</v>
      </c>
      <c r="T9" s="7">
        <f>O9+Q9</f>
        <v>0</v>
      </c>
      <c r="U9" s="7">
        <f t="shared" si="0"/>
        <v>0</v>
      </c>
      <c r="V9" s="109">
        <f t="shared" si="4"/>
        <v>1</v>
      </c>
      <c r="W9" s="109">
        <f t="shared" si="5"/>
        <v>1</v>
      </c>
      <c r="X9" s="7">
        <f t="shared" si="5"/>
        <v>10</v>
      </c>
      <c r="Y9" s="7">
        <f t="shared" si="6"/>
        <v>3</v>
      </c>
    </row>
    <row r="10" spans="1:26" ht="25.5" x14ac:dyDescent="0.25">
      <c r="A10" s="1">
        <f t="shared" si="7"/>
        <v>7</v>
      </c>
      <c r="B10" s="1" t="s">
        <v>24</v>
      </c>
      <c r="C10" s="1">
        <v>30007</v>
      </c>
      <c r="D10" s="1" t="s">
        <v>8</v>
      </c>
      <c r="E10" s="11" t="s">
        <v>9</v>
      </c>
      <c r="F10" s="43">
        <v>1</v>
      </c>
      <c r="G10" s="43">
        <v>1</v>
      </c>
      <c r="H10" s="7"/>
      <c r="I10" s="7"/>
      <c r="J10" s="7"/>
      <c r="K10" s="7"/>
      <c r="L10" s="7">
        <f t="shared" si="1"/>
        <v>1</v>
      </c>
      <c r="M10" s="7">
        <f t="shared" si="2"/>
        <v>1</v>
      </c>
      <c r="N10" s="7">
        <f t="shared" si="2"/>
        <v>1</v>
      </c>
      <c r="O10" s="19"/>
      <c r="P10" s="19"/>
      <c r="Q10" s="19"/>
      <c r="R10" s="19"/>
      <c r="S10" s="109">
        <f t="shared" si="3"/>
        <v>0</v>
      </c>
      <c r="T10" s="7">
        <f t="shared" ref="T10:U73" si="8">O10+Q10</f>
        <v>0</v>
      </c>
      <c r="U10" s="7">
        <f t="shared" si="0"/>
        <v>0</v>
      </c>
      <c r="V10" s="109">
        <f t="shared" si="4"/>
        <v>1</v>
      </c>
      <c r="W10" s="109">
        <f t="shared" si="5"/>
        <v>1</v>
      </c>
      <c r="X10" s="7">
        <f t="shared" si="5"/>
        <v>1</v>
      </c>
      <c r="Y10" s="7">
        <f t="shared" si="6"/>
        <v>1</v>
      </c>
    </row>
    <row r="11" spans="1:26" ht="45" x14ac:dyDescent="0.25">
      <c r="A11" s="1">
        <f t="shared" si="7"/>
        <v>8</v>
      </c>
      <c r="B11" s="1" t="s">
        <v>25</v>
      </c>
      <c r="C11" s="1">
        <v>30008</v>
      </c>
      <c r="D11" s="1" t="s">
        <v>26</v>
      </c>
      <c r="E11" s="11" t="s">
        <v>445</v>
      </c>
      <c r="F11" s="7"/>
      <c r="G11" s="7"/>
      <c r="H11" s="7"/>
      <c r="I11" s="7"/>
      <c r="J11" s="7"/>
      <c r="K11" s="7"/>
      <c r="L11" s="7">
        <f t="shared" si="1"/>
        <v>0</v>
      </c>
      <c r="M11" s="7">
        <f t="shared" si="2"/>
        <v>0</v>
      </c>
      <c r="N11" s="7">
        <f t="shared" si="2"/>
        <v>0</v>
      </c>
      <c r="O11" s="19"/>
      <c r="P11" s="19"/>
      <c r="Q11" s="99">
        <v>1</v>
      </c>
      <c r="R11" s="99">
        <v>1</v>
      </c>
      <c r="S11" s="109">
        <f t="shared" si="3"/>
        <v>1</v>
      </c>
      <c r="T11" s="7">
        <f t="shared" si="8"/>
        <v>1</v>
      </c>
      <c r="U11" s="7">
        <f t="shared" si="0"/>
        <v>1</v>
      </c>
      <c r="V11" s="109">
        <f t="shared" si="4"/>
        <v>1</v>
      </c>
      <c r="W11" s="109">
        <f t="shared" si="5"/>
        <v>1</v>
      </c>
      <c r="X11" s="7">
        <f t="shared" si="5"/>
        <v>1</v>
      </c>
      <c r="Y11" s="7">
        <f t="shared" si="6"/>
        <v>1</v>
      </c>
    </row>
    <row r="12" spans="1:26" x14ac:dyDescent="0.25">
      <c r="A12" s="1">
        <f t="shared" si="7"/>
        <v>9</v>
      </c>
      <c r="B12" s="1" t="s">
        <v>28</v>
      </c>
      <c r="C12" s="1">
        <v>30009</v>
      </c>
      <c r="D12" s="1" t="s">
        <v>29</v>
      </c>
      <c r="E12" s="11" t="s">
        <v>446</v>
      </c>
      <c r="F12" s="7"/>
      <c r="G12" s="7"/>
      <c r="H12" s="7"/>
      <c r="I12" s="7"/>
      <c r="J12" s="7"/>
      <c r="K12" s="7"/>
      <c r="L12" s="7">
        <f t="shared" si="1"/>
        <v>0</v>
      </c>
      <c r="M12" s="7">
        <f t="shared" si="2"/>
        <v>0</v>
      </c>
      <c r="N12" s="7">
        <f t="shared" si="2"/>
        <v>0</v>
      </c>
      <c r="O12" s="19"/>
      <c r="P12" s="19"/>
      <c r="Q12" s="19"/>
      <c r="R12" s="19"/>
      <c r="S12" s="109">
        <f t="shared" si="3"/>
        <v>0</v>
      </c>
      <c r="T12" s="7">
        <f t="shared" si="8"/>
        <v>0</v>
      </c>
      <c r="U12" s="7">
        <f t="shared" si="0"/>
        <v>0</v>
      </c>
      <c r="V12" s="109">
        <f t="shared" si="4"/>
        <v>0</v>
      </c>
      <c r="W12" s="109">
        <f t="shared" si="5"/>
        <v>0</v>
      </c>
      <c r="X12" s="7">
        <f t="shared" si="5"/>
        <v>0</v>
      </c>
      <c r="Y12" s="7">
        <f t="shared" si="6"/>
        <v>0</v>
      </c>
    </row>
    <row r="13" spans="1:26" ht="25.5" x14ac:dyDescent="0.25">
      <c r="A13" s="1">
        <f t="shared" si="7"/>
        <v>10</v>
      </c>
      <c r="B13" s="1" t="s">
        <v>31</v>
      </c>
      <c r="C13" s="1">
        <v>30010</v>
      </c>
      <c r="D13" s="1" t="s">
        <v>8</v>
      </c>
      <c r="E13" s="11" t="s">
        <v>9</v>
      </c>
      <c r="F13" s="91">
        <v>1</v>
      </c>
      <c r="G13" s="91">
        <v>1</v>
      </c>
      <c r="H13" s="91">
        <v>1</v>
      </c>
      <c r="I13" s="91">
        <v>1</v>
      </c>
      <c r="J13" s="91">
        <v>1</v>
      </c>
      <c r="K13" s="91">
        <v>1</v>
      </c>
      <c r="L13" s="7">
        <f t="shared" si="1"/>
        <v>1</v>
      </c>
      <c r="M13" s="7">
        <f t="shared" si="2"/>
        <v>3</v>
      </c>
      <c r="N13" s="7">
        <f t="shared" si="2"/>
        <v>3</v>
      </c>
      <c r="O13" s="92">
        <v>2</v>
      </c>
      <c r="P13" s="92">
        <v>1</v>
      </c>
      <c r="Q13" s="115">
        <v>2</v>
      </c>
      <c r="R13" s="115">
        <v>1</v>
      </c>
      <c r="S13" s="109">
        <f t="shared" si="3"/>
        <v>1</v>
      </c>
      <c r="T13" s="7">
        <f t="shared" si="8"/>
        <v>4</v>
      </c>
      <c r="U13" s="7">
        <f t="shared" si="0"/>
        <v>2</v>
      </c>
      <c r="V13" s="109">
        <f t="shared" si="4"/>
        <v>1</v>
      </c>
      <c r="W13" s="109">
        <f t="shared" si="5"/>
        <v>2</v>
      </c>
      <c r="X13" s="7">
        <f t="shared" si="5"/>
        <v>7</v>
      </c>
      <c r="Y13" s="7">
        <f t="shared" si="6"/>
        <v>5</v>
      </c>
    </row>
    <row r="14" spans="1:26" ht="63.75" x14ac:dyDescent="0.25">
      <c r="A14" s="1">
        <f t="shared" si="7"/>
        <v>11</v>
      </c>
      <c r="B14" s="1" t="s">
        <v>32</v>
      </c>
      <c r="C14" s="1">
        <v>30011</v>
      </c>
      <c r="D14" s="1" t="s">
        <v>33</v>
      </c>
      <c r="E14" s="11" t="s">
        <v>463</v>
      </c>
      <c r="F14" s="7"/>
      <c r="G14" s="7"/>
      <c r="H14" s="7"/>
      <c r="I14" s="7"/>
      <c r="J14" s="7"/>
      <c r="K14" s="7"/>
      <c r="L14" s="7">
        <f t="shared" si="1"/>
        <v>0</v>
      </c>
      <c r="M14" s="7">
        <f t="shared" si="2"/>
        <v>0</v>
      </c>
      <c r="N14" s="7">
        <f t="shared" si="2"/>
        <v>0</v>
      </c>
      <c r="O14" s="19"/>
      <c r="P14" s="19"/>
      <c r="Q14" s="115">
        <v>2</v>
      </c>
      <c r="R14" s="115">
        <v>1</v>
      </c>
      <c r="S14" s="109">
        <f t="shared" si="3"/>
        <v>1</v>
      </c>
      <c r="T14" s="7">
        <f t="shared" si="8"/>
        <v>2</v>
      </c>
      <c r="U14" s="7">
        <f t="shared" si="0"/>
        <v>1</v>
      </c>
      <c r="V14" s="109">
        <f t="shared" si="4"/>
        <v>1</v>
      </c>
      <c r="W14" s="109">
        <f t="shared" si="5"/>
        <v>1</v>
      </c>
      <c r="X14" s="7">
        <f t="shared" si="5"/>
        <v>2</v>
      </c>
      <c r="Y14" s="7">
        <f t="shared" si="6"/>
        <v>1</v>
      </c>
    </row>
    <row r="15" spans="1:26" ht="51" x14ac:dyDescent="0.25">
      <c r="A15" s="1">
        <f t="shared" si="7"/>
        <v>12</v>
      </c>
      <c r="B15" s="1" t="s">
        <v>35</v>
      </c>
      <c r="C15" s="1">
        <v>30012</v>
      </c>
      <c r="D15" s="1" t="s">
        <v>36</v>
      </c>
      <c r="E15" s="11" t="s">
        <v>37</v>
      </c>
      <c r="F15" s="91">
        <v>1</v>
      </c>
      <c r="G15" s="91">
        <v>1</v>
      </c>
      <c r="H15" s="91">
        <v>1</v>
      </c>
      <c r="I15" s="91">
        <v>1</v>
      </c>
      <c r="J15" s="7"/>
      <c r="K15" s="7"/>
      <c r="L15" s="7">
        <f t="shared" si="1"/>
        <v>1</v>
      </c>
      <c r="M15" s="7">
        <f t="shared" si="2"/>
        <v>2</v>
      </c>
      <c r="N15" s="7">
        <f t="shared" si="2"/>
        <v>2</v>
      </c>
      <c r="O15" s="19"/>
      <c r="P15" s="19"/>
      <c r="Q15" s="19"/>
      <c r="R15" s="19"/>
      <c r="S15" s="109">
        <f t="shared" si="3"/>
        <v>0</v>
      </c>
      <c r="T15" s="7">
        <f t="shared" si="8"/>
        <v>0</v>
      </c>
      <c r="U15" s="7">
        <f t="shared" si="0"/>
        <v>0</v>
      </c>
      <c r="V15" s="109">
        <f t="shared" si="4"/>
        <v>1</v>
      </c>
      <c r="W15" s="109">
        <f t="shared" si="5"/>
        <v>1</v>
      </c>
      <c r="X15" s="7">
        <f t="shared" si="5"/>
        <v>2</v>
      </c>
      <c r="Y15" s="7">
        <f t="shared" si="6"/>
        <v>2</v>
      </c>
    </row>
    <row r="16" spans="1:26" ht="25.5" x14ac:dyDescent="0.25">
      <c r="A16" s="1">
        <f t="shared" si="7"/>
        <v>13</v>
      </c>
      <c r="B16" s="1" t="s">
        <v>38</v>
      </c>
      <c r="C16" s="1">
        <v>30013</v>
      </c>
      <c r="D16" s="1" t="s">
        <v>8</v>
      </c>
      <c r="E16" s="11" t="s">
        <v>9</v>
      </c>
      <c r="F16" s="7"/>
      <c r="G16" s="7"/>
      <c r="H16" s="7"/>
      <c r="I16" s="7"/>
      <c r="J16" s="7"/>
      <c r="K16" s="7"/>
      <c r="L16" s="7">
        <f t="shared" si="1"/>
        <v>0</v>
      </c>
      <c r="M16" s="7">
        <f t="shared" si="2"/>
        <v>0</v>
      </c>
      <c r="N16" s="7">
        <f t="shared" si="2"/>
        <v>0</v>
      </c>
      <c r="O16" s="19"/>
      <c r="P16" s="19"/>
      <c r="Q16" s="19"/>
      <c r="R16" s="19"/>
      <c r="S16" s="109">
        <f t="shared" si="3"/>
        <v>0</v>
      </c>
      <c r="T16" s="7">
        <f t="shared" si="8"/>
        <v>0</v>
      </c>
      <c r="U16" s="7">
        <f t="shared" si="0"/>
        <v>0</v>
      </c>
      <c r="V16" s="109">
        <f t="shared" si="4"/>
        <v>0</v>
      </c>
      <c r="W16" s="109">
        <f t="shared" si="5"/>
        <v>0</v>
      </c>
      <c r="X16" s="7">
        <f t="shared" si="5"/>
        <v>0</v>
      </c>
      <c r="Y16" s="7">
        <f t="shared" si="6"/>
        <v>0</v>
      </c>
    </row>
    <row r="17" spans="1:25" ht="45" x14ac:dyDescent="0.25">
      <c r="A17" s="1">
        <f t="shared" si="7"/>
        <v>14</v>
      </c>
      <c r="B17" s="1" t="s">
        <v>39</v>
      </c>
      <c r="C17" s="1">
        <v>30014</v>
      </c>
      <c r="D17" s="1" t="s">
        <v>8</v>
      </c>
      <c r="E17" s="11" t="s">
        <v>9</v>
      </c>
      <c r="F17" s="7"/>
      <c r="G17" s="7"/>
      <c r="H17" s="7"/>
      <c r="I17" s="7"/>
      <c r="J17" s="7"/>
      <c r="K17" s="7"/>
      <c r="L17" s="7">
        <f t="shared" si="1"/>
        <v>0</v>
      </c>
      <c r="M17" s="7">
        <f t="shared" si="2"/>
        <v>0</v>
      </c>
      <c r="N17" s="7">
        <f t="shared" si="2"/>
        <v>0</v>
      </c>
      <c r="O17" s="19"/>
      <c r="P17" s="19"/>
      <c r="Q17" s="19"/>
      <c r="R17" s="19"/>
      <c r="S17" s="109">
        <f t="shared" si="3"/>
        <v>0</v>
      </c>
      <c r="T17" s="7">
        <f t="shared" si="8"/>
        <v>0</v>
      </c>
      <c r="U17" s="7">
        <f t="shared" si="0"/>
        <v>0</v>
      </c>
      <c r="V17" s="109">
        <f t="shared" si="4"/>
        <v>0</v>
      </c>
      <c r="W17" s="109">
        <f t="shared" si="5"/>
        <v>0</v>
      </c>
      <c r="X17" s="7">
        <f t="shared" si="5"/>
        <v>0</v>
      </c>
      <c r="Y17" s="7">
        <f t="shared" si="6"/>
        <v>0</v>
      </c>
    </row>
    <row r="18" spans="1:25" ht="45" x14ac:dyDescent="0.25">
      <c r="A18" s="1">
        <f t="shared" si="7"/>
        <v>15</v>
      </c>
      <c r="B18" s="1" t="s">
        <v>40</v>
      </c>
      <c r="C18" s="1">
        <v>30015</v>
      </c>
      <c r="D18" s="1" t="s">
        <v>41</v>
      </c>
      <c r="E18" s="11" t="s">
        <v>446</v>
      </c>
      <c r="F18" s="7"/>
      <c r="G18" s="7"/>
      <c r="H18" s="7"/>
      <c r="I18" s="7"/>
      <c r="J18" s="7"/>
      <c r="K18" s="7"/>
      <c r="L18" s="7">
        <f t="shared" si="1"/>
        <v>0</v>
      </c>
      <c r="M18" s="7">
        <f t="shared" si="2"/>
        <v>0</v>
      </c>
      <c r="N18" s="7">
        <f t="shared" si="2"/>
        <v>0</v>
      </c>
      <c r="O18" s="92">
        <v>1</v>
      </c>
      <c r="P18" s="92">
        <v>1</v>
      </c>
      <c r="Q18" s="19"/>
      <c r="R18" s="19"/>
      <c r="S18" s="109">
        <f t="shared" si="3"/>
        <v>1</v>
      </c>
      <c r="T18" s="7">
        <f t="shared" si="8"/>
        <v>1</v>
      </c>
      <c r="U18" s="7">
        <f t="shared" si="0"/>
        <v>1</v>
      </c>
      <c r="V18" s="109">
        <f t="shared" si="4"/>
        <v>1</v>
      </c>
      <c r="W18" s="109">
        <f t="shared" si="5"/>
        <v>1</v>
      </c>
      <c r="X18" s="7">
        <f t="shared" si="5"/>
        <v>1</v>
      </c>
      <c r="Y18" s="7">
        <f t="shared" si="6"/>
        <v>1</v>
      </c>
    </row>
    <row r="19" spans="1:25" x14ac:dyDescent="0.25">
      <c r="A19" s="1">
        <f t="shared" si="7"/>
        <v>16</v>
      </c>
      <c r="B19" s="1" t="s">
        <v>42</v>
      </c>
      <c r="C19" s="1">
        <v>30016</v>
      </c>
      <c r="D19" s="1" t="s">
        <v>43</v>
      </c>
      <c r="E19" s="11" t="s">
        <v>446</v>
      </c>
      <c r="F19" s="7"/>
      <c r="G19" s="7"/>
      <c r="H19" s="7"/>
      <c r="I19" s="7"/>
      <c r="J19" s="7"/>
      <c r="K19" s="7"/>
      <c r="L19" s="7">
        <f t="shared" si="1"/>
        <v>0</v>
      </c>
      <c r="M19" s="7">
        <f t="shared" si="2"/>
        <v>0</v>
      </c>
      <c r="N19" s="7">
        <f t="shared" si="2"/>
        <v>0</v>
      </c>
      <c r="O19" s="19"/>
      <c r="P19" s="19"/>
      <c r="Q19" s="19"/>
      <c r="R19" s="19"/>
      <c r="S19" s="109">
        <f t="shared" si="3"/>
        <v>0</v>
      </c>
      <c r="T19" s="7">
        <f t="shared" si="8"/>
        <v>0</v>
      </c>
      <c r="U19" s="7">
        <f t="shared" si="0"/>
        <v>0</v>
      </c>
      <c r="V19" s="109">
        <f t="shared" si="4"/>
        <v>0</v>
      </c>
      <c r="W19" s="109">
        <f t="shared" si="5"/>
        <v>0</v>
      </c>
      <c r="X19" s="7">
        <f t="shared" si="5"/>
        <v>0</v>
      </c>
      <c r="Y19" s="7">
        <f t="shared" si="6"/>
        <v>0</v>
      </c>
    </row>
    <row r="20" spans="1:25" x14ac:dyDescent="0.25">
      <c r="A20" s="1">
        <f t="shared" si="7"/>
        <v>17</v>
      </c>
      <c r="B20" s="1" t="s">
        <v>44</v>
      </c>
      <c r="C20" s="1">
        <v>30017</v>
      </c>
      <c r="D20" s="1" t="s">
        <v>29</v>
      </c>
      <c r="E20" s="11" t="s">
        <v>446</v>
      </c>
      <c r="F20" s="7"/>
      <c r="G20" s="7"/>
      <c r="H20" s="7"/>
      <c r="I20" s="7"/>
      <c r="J20" s="7"/>
      <c r="K20" s="7"/>
      <c r="L20" s="7">
        <f t="shared" si="1"/>
        <v>0</v>
      </c>
      <c r="M20" s="7">
        <f t="shared" si="2"/>
        <v>0</v>
      </c>
      <c r="N20" s="7">
        <f t="shared" si="2"/>
        <v>0</v>
      </c>
      <c r="O20" s="19"/>
      <c r="P20" s="19"/>
      <c r="Q20" s="19"/>
      <c r="R20" s="19"/>
      <c r="S20" s="109">
        <f t="shared" si="3"/>
        <v>0</v>
      </c>
      <c r="T20" s="7">
        <f t="shared" si="8"/>
        <v>0</v>
      </c>
      <c r="U20" s="7">
        <f t="shared" si="8"/>
        <v>0</v>
      </c>
      <c r="V20" s="109">
        <f t="shared" si="4"/>
        <v>0</v>
      </c>
      <c r="W20" s="109">
        <f t="shared" si="5"/>
        <v>0</v>
      </c>
      <c r="X20" s="7">
        <f t="shared" si="5"/>
        <v>0</v>
      </c>
      <c r="Y20" s="7">
        <f t="shared" si="6"/>
        <v>0</v>
      </c>
    </row>
    <row r="21" spans="1:25" ht="25.5" x14ac:dyDescent="0.25">
      <c r="A21" s="1">
        <f t="shared" si="7"/>
        <v>18</v>
      </c>
      <c r="B21" s="1" t="s">
        <v>45</v>
      </c>
      <c r="C21" s="1">
        <v>30018</v>
      </c>
      <c r="D21" s="1" t="s">
        <v>11</v>
      </c>
      <c r="E21" s="11" t="s">
        <v>464</v>
      </c>
      <c r="F21" s="7"/>
      <c r="G21" s="7"/>
      <c r="H21" s="7"/>
      <c r="I21" s="7"/>
      <c r="J21" s="7"/>
      <c r="K21" s="7"/>
      <c r="L21" s="7">
        <f t="shared" si="1"/>
        <v>0</v>
      </c>
      <c r="M21" s="7">
        <f t="shared" si="2"/>
        <v>0</v>
      </c>
      <c r="N21" s="7">
        <f t="shared" si="2"/>
        <v>0</v>
      </c>
      <c r="O21" s="19"/>
      <c r="P21" s="19"/>
      <c r="Q21" s="19"/>
      <c r="R21" s="19"/>
      <c r="S21" s="109">
        <f t="shared" si="3"/>
        <v>0</v>
      </c>
      <c r="T21" s="7">
        <f t="shared" si="8"/>
        <v>0</v>
      </c>
      <c r="U21" s="7">
        <f t="shared" si="8"/>
        <v>0</v>
      </c>
      <c r="V21" s="109">
        <f t="shared" si="4"/>
        <v>0</v>
      </c>
      <c r="W21" s="109">
        <f t="shared" si="5"/>
        <v>0</v>
      </c>
      <c r="X21" s="7">
        <f t="shared" si="5"/>
        <v>0</v>
      </c>
      <c r="Y21" s="7">
        <f t="shared" si="6"/>
        <v>0</v>
      </c>
    </row>
    <row r="22" spans="1:25" ht="25.5" x14ac:dyDescent="0.25">
      <c r="A22" s="1">
        <f t="shared" si="7"/>
        <v>19</v>
      </c>
      <c r="B22" s="1" t="s">
        <v>46</v>
      </c>
      <c r="C22" s="1">
        <v>30019</v>
      </c>
      <c r="D22" s="1" t="s">
        <v>11</v>
      </c>
      <c r="E22" s="11" t="s">
        <v>464</v>
      </c>
      <c r="F22" s="94">
        <v>2</v>
      </c>
      <c r="G22" s="94">
        <v>1</v>
      </c>
      <c r="H22" s="94">
        <v>3</v>
      </c>
      <c r="I22" s="94">
        <v>1</v>
      </c>
      <c r="J22" s="94">
        <v>3</v>
      </c>
      <c r="K22" s="94">
        <v>1</v>
      </c>
      <c r="L22" s="7">
        <f t="shared" si="1"/>
        <v>1</v>
      </c>
      <c r="M22" s="7">
        <f t="shared" si="2"/>
        <v>8</v>
      </c>
      <c r="N22" s="7">
        <f t="shared" si="2"/>
        <v>3</v>
      </c>
      <c r="O22" s="92">
        <v>2</v>
      </c>
      <c r="P22" s="92">
        <v>1</v>
      </c>
      <c r="Q22" s="19"/>
      <c r="R22" s="19"/>
      <c r="S22" s="109">
        <f t="shared" si="3"/>
        <v>1</v>
      </c>
      <c r="T22" s="7">
        <f t="shared" si="8"/>
        <v>2</v>
      </c>
      <c r="U22" s="7">
        <f t="shared" si="8"/>
        <v>1</v>
      </c>
      <c r="V22" s="109">
        <f t="shared" si="4"/>
        <v>1</v>
      </c>
      <c r="W22" s="109">
        <f t="shared" si="5"/>
        <v>2</v>
      </c>
      <c r="X22" s="7">
        <f t="shared" si="5"/>
        <v>10</v>
      </c>
      <c r="Y22" s="7">
        <f t="shared" si="6"/>
        <v>4</v>
      </c>
    </row>
    <row r="23" spans="1:25" ht="30" x14ac:dyDescent="0.25">
      <c r="A23" s="1">
        <f t="shared" si="7"/>
        <v>20</v>
      </c>
      <c r="B23" s="1" t="s">
        <v>47</v>
      </c>
      <c r="C23" s="1">
        <v>30020</v>
      </c>
      <c r="D23" s="1" t="s">
        <v>48</v>
      </c>
      <c r="E23" s="11" t="s">
        <v>18</v>
      </c>
      <c r="F23" s="7"/>
      <c r="G23" s="7"/>
      <c r="H23" s="7"/>
      <c r="I23" s="7"/>
      <c r="J23" s="7"/>
      <c r="K23" s="7"/>
      <c r="L23" s="7">
        <f t="shared" si="1"/>
        <v>0</v>
      </c>
      <c r="M23" s="7">
        <f t="shared" si="2"/>
        <v>0</v>
      </c>
      <c r="N23" s="7">
        <f t="shared" si="2"/>
        <v>0</v>
      </c>
      <c r="O23" s="19"/>
      <c r="P23" s="19"/>
      <c r="Q23" s="92">
        <v>1</v>
      </c>
      <c r="R23" s="92">
        <v>1</v>
      </c>
      <c r="S23" s="109">
        <f t="shared" si="3"/>
        <v>1</v>
      </c>
      <c r="T23" s="7">
        <f t="shared" si="8"/>
        <v>1</v>
      </c>
      <c r="U23" s="7">
        <f t="shared" si="8"/>
        <v>1</v>
      </c>
      <c r="V23" s="109">
        <f t="shared" si="4"/>
        <v>1</v>
      </c>
      <c r="W23" s="109">
        <f t="shared" si="5"/>
        <v>1</v>
      </c>
      <c r="X23" s="7">
        <f t="shared" si="5"/>
        <v>1</v>
      </c>
      <c r="Y23" s="7">
        <f t="shared" si="6"/>
        <v>1</v>
      </c>
    </row>
    <row r="24" spans="1:25" ht="30" x14ac:dyDescent="0.25">
      <c r="A24" s="1">
        <f t="shared" si="7"/>
        <v>21</v>
      </c>
      <c r="B24" s="1" t="s">
        <v>49</v>
      </c>
      <c r="C24" s="1">
        <v>30021</v>
      </c>
      <c r="D24" s="1" t="s">
        <v>8</v>
      </c>
      <c r="E24" s="11" t="s">
        <v>9</v>
      </c>
      <c r="F24" s="7"/>
      <c r="G24" s="7"/>
      <c r="H24" s="7"/>
      <c r="I24" s="7"/>
      <c r="J24" s="7"/>
      <c r="K24" s="7"/>
      <c r="L24" s="7">
        <f t="shared" si="1"/>
        <v>0</v>
      </c>
      <c r="M24" s="7">
        <f t="shared" si="2"/>
        <v>0</v>
      </c>
      <c r="N24" s="7">
        <f t="shared" si="2"/>
        <v>0</v>
      </c>
      <c r="O24" s="19"/>
      <c r="P24" s="19"/>
      <c r="Q24" s="19"/>
      <c r="R24" s="19"/>
      <c r="S24" s="109">
        <f t="shared" si="3"/>
        <v>0</v>
      </c>
      <c r="T24" s="7">
        <f t="shared" si="8"/>
        <v>0</v>
      </c>
      <c r="U24" s="7">
        <f t="shared" si="8"/>
        <v>0</v>
      </c>
      <c r="V24" s="109">
        <f t="shared" si="4"/>
        <v>0</v>
      </c>
      <c r="W24" s="109">
        <f t="shared" si="5"/>
        <v>0</v>
      </c>
      <c r="X24" s="7">
        <f t="shared" si="5"/>
        <v>0</v>
      </c>
      <c r="Y24" s="7">
        <f t="shared" si="6"/>
        <v>0</v>
      </c>
    </row>
    <row r="25" spans="1:25" x14ac:dyDescent="0.25">
      <c r="A25" s="1">
        <f t="shared" si="7"/>
        <v>22</v>
      </c>
      <c r="B25" s="1" t="s">
        <v>50</v>
      </c>
      <c r="C25" s="1">
        <v>30022</v>
      </c>
      <c r="D25" s="1" t="s">
        <v>26</v>
      </c>
      <c r="E25" s="11" t="s">
        <v>445</v>
      </c>
      <c r="F25" s="7"/>
      <c r="G25" s="7"/>
      <c r="H25" s="7"/>
      <c r="I25" s="7"/>
      <c r="J25" s="7"/>
      <c r="K25" s="7"/>
      <c r="L25" s="7">
        <f t="shared" si="1"/>
        <v>0</v>
      </c>
      <c r="M25" s="7">
        <f t="shared" si="2"/>
        <v>0</v>
      </c>
      <c r="N25" s="7">
        <f t="shared" si="2"/>
        <v>0</v>
      </c>
      <c r="O25" s="19"/>
      <c r="P25" s="19"/>
      <c r="Q25" s="19"/>
      <c r="R25" s="19"/>
      <c r="S25" s="109">
        <f t="shared" si="3"/>
        <v>0</v>
      </c>
      <c r="T25" s="7">
        <f t="shared" si="8"/>
        <v>0</v>
      </c>
      <c r="U25" s="7">
        <f t="shared" si="8"/>
        <v>0</v>
      </c>
      <c r="V25" s="109">
        <f t="shared" si="4"/>
        <v>0</v>
      </c>
      <c r="W25" s="109">
        <f t="shared" si="5"/>
        <v>0</v>
      </c>
      <c r="X25" s="7">
        <f t="shared" si="5"/>
        <v>0</v>
      </c>
      <c r="Y25" s="7">
        <f t="shared" si="6"/>
        <v>0</v>
      </c>
    </row>
    <row r="26" spans="1:25" ht="25.5" x14ac:dyDescent="0.25">
      <c r="A26" s="1">
        <f t="shared" si="7"/>
        <v>23</v>
      </c>
      <c r="B26" s="1" t="s">
        <v>51</v>
      </c>
      <c r="C26" s="1">
        <v>30023</v>
      </c>
      <c r="D26" s="1" t="s">
        <v>11</v>
      </c>
      <c r="E26" s="11" t="s">
        <v>464</v>
      </c>
      <c r="F26" s="7"/>
      <c r="G26" s="7"/>
      <c r="H26" s="43">
        <v>1</v>
      </c>
      <c r="I26" s="43">
        <v>1</v>
      </c>
      <c r="J26" s="7"/>
      <c r="K26" s="7"/>
      <c r="L26" s="7">
        <f t="shared" si="1"/>
        <v>1</v>
      </c>
      <c r="M26" s="7">
        <f t="shared" si="2"/>
        <v>1</v>
      </c>
      <c r="N26" s="7">
        <f t="shared" si="2"/>
        <v>1</v>
      </c>
      <c r="O26" s="19"/>
      <c r="P26" s="19"/>
      <c r="Q26" s="19"/>
      <c r="R26" s="19"/>
      <c r="S26" s="109">
        <f t="shared" si="3"/>
        <v>0</v>
      </c>
      <c r="T26" s="7">
        <f t="shared" si="8"/>
        <v>0</v>
      </c>
      <c r="U26" s="7">
        <f t="shared" si="8"/>
        <v>0</v>
      </c>
      <c r="V26" s="109">
        <f t="shared" si="4"/>
        <v>1</v>
      </c>
      <c r="W26" s="109">
        <f t="shared" si="5"/>
        <v>1</v>
      </c>
      <c r="X26" s="7">
        <f t="shared" si="5"/>
        <v>1</v>
      </c>
      <c r="Y26" s="7">
        <f t="shared" si="6"/>
        <v>1</v>
      </c>
    </row>
    <row r="27" spans="1:25" x14ac:dyDescent="0.25">
      <c r="A27" s="1">
        <f t="shared" si="7"/>
        <v>24</v>
      </c>
      <c r="B27" s="1" t="s">
        <v>52</v>
      </c>
      <c r="C27" s="1">
        <v>30024</v>
      </c>
      <c r="D27" s="1" t="s">
        <v>43</v>
      </c>
      <c r="E27" s="11" t="s">
        <v>446</v>
      </c>
      <c r="F27" s="7"/>
      <c r="G27" s="7"/>
      <c r="H27" s="7"/>
      <c r="I27" s="7"/>
      <c r="J27" s="7"/>
      <c r="K27" s="7"/>
      <c r="L27" s="7">
        <f t="shared" si="1"/>
        <v>0</v>
      </c>
      <c r="M27" s="7">
        <f t="shared" si="2"/>
        <v>0</v>
      </c>
      <c r="N27" s="7">
        <f t="shared" si="2"/>
        <v>0</v>
      </c>
      <c r="O27" s="92">
        <v>1</v>
      </c>
      <c r="P27" s="92">
        <v>1</v>
      </c>
      <c r="Q27" s="19"/>
      <c r="R27" s="19"/>
      <c r="S27" s="109">
        <f t="shared" si="3"/>
        <v>1</v>
      </c>
      <c r="T27" s="7">
        <f t="shared" si="8"/>
        <v>1</v>
      </c>
      <c r="U27" s="7">
        <f t="shared" si="8"/>
        <v>1</v>
      </c>
      <c r="V27" s="109">
        <f t="shared" si="4"/>
        <v>1</v>
      </c>
      <c r="W27" s="109">
        <f t="shared" si="5"/>
        <v>1</v>
      </c>
      <c r="X27" s="7">
        <f t="shared" si="5"/>
        <v>1</v>
      </c>
      <c r="Y27" s="7">
        <f t="shared" si="6"/>
        <v>1</v>
      </c>
    </row>
    <row r="28" spans="1:25" x14ac:dyDescent="0.25">
      <c r="A28" s="1">
        <f t="shared" si="7"/>
        <v>25</v>
      </c>
      <c r="B28" s="1" t="s">
        <v>53</v>
      </c>
      <c r="C28" s="1">
        <v>30025</v>
      </c>
      <c r="D28" s="1" t="s">
        <v>43</v>
      </c>
      <c r="E28" s="11" t="s">
        <v>446</v>
      </c>
      <c r="F28" s="7"/>
      <c r="G28" s="7"/>
      <c r="H28" s="7"/>
      <c r="I28" s="7"/>
      <c r="J28" s="7"/>
      <c r="K28" s="7"/>
      <c r="L28" s="7">
        <f t="shared" si="1"/>
        <v>0</v>
      </c>
      <c r="M28" s="7">
        <f t="shared" si="2"/>
        <v>0</v>
      </c>
      <c r="N28" s="7">
        <f t="shared" si="2"/>
        <v>0</v>
      </c>
      <c r="O28" s="19"/>
      <c r="P28" s="19"/>
      <c r="Q28" s="19"/>
      <c r="R28" s="19"/>
      <c r="S28" s="109">
        <f t="shared" si="3"/>
        <v>0</v>
      </c>
      <c r="T28" s="7">
        <f t="shared" si="8"/>
        <v>0</v>
      </c>
      <c r="U28" s="7">
        <f t="shared" si="8"/>
        <v>0</v>
      </c>
      <c r="V28" s="109">
        <f t="shared" si="4"/>
        <v>0</v>
      </c>
      <c r="W28" s="109">
        <f t="shared" si="5"/>
        <v>0</v>
      </c>
      <c r="X28" s="7">
        <f t="shared" si="5"/>
        <v>0</v>
      </c>
      <c r="Y28" s="7">
        <f t="shared" si="6"/>
        <v>0</v>
      </c>
    </row>
    <row r="29" spans="1:25" x14ac:dyDescent="0.25">
      <c r="A29" s="1">
        <f t="shared" si="7"/>
        <v>26</v>
      </c>
      <c r="B29" s="1" t="s">
        <v>54</v>
      </c>
      <c r="C29" s="1">
        <v>30026</v>
      </c>
      <c r="D29" s="1" t="s">
        <v>29</v>
      </c>
      <c r="E29" s="11" t="s">
        <v>446</v>
      </c>
      <c r="F29" s="7"/>
      <c r="G29" s="7"/>
      <c r="H29" s="7"/>
      <c r="I29" s="7"/>
      <c r="J29" s="7"/>
      <c r="K29" s="7"/>
      <c r="L29" s="7">
        <f t="shared" si="1"/>
        <v>0</v>
      </c>
      <c r="M29" s="7">
        <f t="shared" si="2"/>
        <v>0</v>
      </c>
      <c r="N29" s="7">
        <f t="shared" si="2"/>
        <v>0</v>
      </c>
      <c r="O29" s="92">
        <v>3</v>
      </c>
      <c r="P29" s="92">
        <v>1</v>
      </c>
      <c r="Q29" s="19"/>
      <c r="R29" s="19"/>
      <c r="S29" s="109">
        <f t="shared" si="3"/>
        <v>1</v>
      </c>
      <c r="T29" s="7">
        <f t="shared" si="8"/>
        <v>3</v>
      </c>
      <c r="U29" s="7">
        <f t="shared" si="8"/>
        <v>1</v>
      </c>
      <c r="V29" s="109">
        <f t="shared" si="4"/>
        <v>1</v>
      </c>
      <c r="W29" s="109">
        <f t="shared" si="5"/>
        <v>1</v>
      </c>
      <c r="X29" s="7">
        <f t="shared" si="5"/>
        <v>3</v>
      </c>
      <c r="Y29" s="7">
        <f t="shared" si="6"/>
        <v>1</v>
      </c>
    </row>
    <row r="30" spans="1:25" ht="25.5" x14ac:dyDescent="0.25">
      <c r="A30" s="1">
        <f t="shared" si="7"/>
        <v>27</v>
      </c>
      <c r="B30" s="1" t="s">
        <v>55</v>
      </c>
      <c r="C30" s="1">
        <v>30027</v>
      </c>
      <c r="D30" s="1" t="s">
        <v>8</v>
      </c>
      <c r="E30" s="11" t="s">
        <v>9</v>
      </c>
      <c r="F30" s="43">
        <v>1</v>
      </c>
      <c r="G30" s="43">
        <v>1</v>
      </c>
      <c r="H30" s="7"/>
      <c r="I30" s="7"/>
      <c r="J30" s="7"/>
      <c r="K30" s="7"/>
      <c r="L30" s="7">
        <f t="shared" si="1"/>
        <v>1</v>
      </c>
      <c r="M30" s="7">
        <f t="shared" si="2"/>
        <v>1</v>
      </c>
      <c r="N30" s="7">
        <f t="shared" si="2"/>
        <v>1</v>
      </c>
      <c r="O30" s="19"/>
      <c r="P30" s="19"/>
      <c r="Q30" s="19"/>
      <c r="R30" s="19"/>
      <c r="S30" s="109">
        <f t="shared" si="3"/>
        <v>0</v>
      </c>
      <c r="T30" s="7">
        <f t="shared" si="8"/>
        <v>0</v>
      </c>
      <c r="U30" s="7">
        <f t="shared" si="8"/>
        <v>0</v>
      </c>
      <c r="V30" s="109">
        <f t="shared" si="4"/>
        <v>1</v>
      </c>
      <c r="W30" s="109">
        <f t="shared" si="5"/>
        <v>1</v>
      </c>
      <c r="X30" s="7">
        <f t="shared" si="5"/>
        <v>1</v>
      </c>
      <c r="Y30" s="7">
        <f t="shared" si="6"/>
        <v>1</v>
      </c>
    </row>
    <row r="31" spans="1:25" ht="30" x14ac:dyDescent="0.25">
      <c r="A31" s="1">
        <f t="shared" si="7"/>
        <v>28</v>
      </c>
      <c r="B31" s="1" t="s">
        <v>56</v>
      </c>
      <c r="C31" s="1">
        <v>30028</v>
      </c>
      <c r="D31" s="1" t="s">
        <v>26</v>
      </c>
      <c r="E31" s="11" t="s">
        <v>445</v>
      </c>
      <c r="F31" s="91">
        <v>1</v>
      </c>
      <c r="G31" s="91">
        <v>1</v>
      </c>
      <c r="H31" s="91">
        <v>3</v>
      </c>
      <c r="I31" s="91">
        <v>1</v>
      </c>
      <c r="J31" s="91">
        <v>1</v>
      </c>
      <c r="K31" s="91">
        <v>1</v>
      </c>
      <c r="L31" s="7">
        <f t="shared" si="1"/>
        <v>1</v>
      </c>
      <c r="M31" s="7">
        <f t="shared" si="2"/>
        <v>5</v>
      </c>
      <c r="N31" s="7">
        <f t="shared" si="2"/>
        <v>3</v>
      </c>
      <c r="O31" s="19"/>
      <c r="P31" s="19"/>
      <c r="Q31" s="19"/>
      <c r="R31" s="19"/>
      <c r="S31" s="109">
        <f t="shared" si="3"/>
        <v>0</v>
      </c>
      <c r="T31" s="7">
        <f t="shared" si="8"/>
        <v>0</v>
      </c>
      <c r="U31" s="7">
        <f t="shared" si="8"/>
        <v>0</v>
      </c>
      <c r="V31" s="109">
        <f t="shared" si="4"/>
        <v>1</v>
      </c>
      <c r="W31" s="109">
        <f t="shared" si="5"/>
        <v>1</v>
      </c>
      <c r="X31" s="7">
        <f t="shared" si="5"/>
        <v>5</v>
      </c>
      <c r="Y31" s="7">
        <f t="shared" si="6"/>
        <v>3</v>
      </c>
    </row>
    <row r="32" spans="1:25" ht="30" x14ac:dyDescent="0.25">
      <c r="A32" s="1">
        <f t="shared" si="7"/>
        <v>29</v>
      </c>
      <c r="B32" s="1" t="s">
        <v>57</v>
      </c>
      <c r="C32" s="1">
        <v>30029</v>
      </c>
      <c r="D32" s="1" t="s">
        <v>58</v>
      </c>
      <c r="E32" s="11" t="s">
        <v>473</v>
      </c>
      <c r="F32" s="7"/>
      <c r="G32" s="7"/>
      <c r="H32" s="7"/>
      <c r="I32" s="7"/>
      <c r="J32" s="7"/>
      <c r="K32" s="7"/>
      <c r="L32" s="7">
        <f t="shared" si="1"/>
        <v>0</v>
      </c>
      <c r="M32" s="7">
        <f t="shared" si="2"/>
        <v>0</v>
      </c>
      <c r="N32" s="7">
        <f t="shared" si="2"/>
        <v>0</v>
      </c>
      <c r="O32" s="92">
        <v>1</v>
      </c>
      <c r="P32" s="92">
        <v>1</v>
      </c>
      <c r="Q32" s="19"/>
      <c r="R32" s="19"/>
      <c r="S32" s="109">
        <f t="shared" si="3"/>
        <v>1</v>
      </c>
      <c r="T32" s="7">
        <f t="shared" si="8"/>
        <v>1</v>
      </c>
      <c r="U32" s="7">
        <f t="shared" si="8"/>
        <v>1</v>
      </c>
      <c r="V32" s="109">
        <f t="shared" si="4"/>
        <v>1</v>
      </c>
      <c r="W32" s="109">
        <f t="shared" si="5"/>
        <v>1</v>
      </c>
      <c r="X32" s="7">
        <f t="shared" si="5"/>
        <v>1</v>
      </c>
      <c r="Y32" s="7">
        <f t="shared" si="6"/>
        <v>1</v>
      </c>
    </row>
    <row r="33" spans="1:25" ht="25.5" x14ac:dyDescent="0.25">
      <c r="A33" s="1">
        <f t="shared" si="7"/>
        <v>30</v>
      </c>
      <c r="B33" s="1" t="s">
        <v>60</v>
      </c>
      <c r="C33" s="1">
        <v>30030</v>
      </c>
      <c r="D33" s="1" t="s">
        <v>8</v>
      </c>
      <c r="E33" s="11" t="s">
        <v>9</v>
      </c>
      <c r="F33" s="7"/>
      <c r="G33" s="7"/>
      <c r="H33" s="7"/>
      <c r="I33" s="7"/>
      <c r="J33" s="7"/>
      <c r="K33" s="7"/>
      <c r="L33" s="7">
        <f t="shared" si="1"/>
        <v>0</v>
      </c>
      <c r="M33" s="7">
        <f t="shared" si="2"/>
        <v>0</v>
      </c>
      <c r="N33" s="7">
        <f t="shared" si="2"/>
        <v>0</v>
      </c>
      <c r="O33" s="19"/>
      <c r="P33" s="19"/>
      <c r="Q33" s="19"/>
      <c r="R33" s="19"/>
      <c r="S33" s="109">
        <f t="shared" si="3"/>
        <v>0</v>
      </c>
      <c r="T33" s="7">
        <f t="shared" si="8"/>
        <v>0</v>
      </c>
      <c r="U33" s="7">
        <f t="shared" si="8"/>
        <v>0</v>
      </c>
      <c r="V33" s="109">
        <f t="shared" si="4"/>
        <v>0</v>
      </c>
      <c r="W33" s="109">
        <f t="shared" si="5"/>
        <v>0</v>
      </c>
      <c r="X33" s="7">
        <f t="shared" si="5"/>
        <v>0</v>
      </c>
      <c r="Y33" s="7">
        <f t="shared" si="6"/>
        <v>0</v>
      </c>
    </row>
    <row r="34" spans="1:25" ht="45" x14ac:dyDescent="0.25">
      <c r="A34" s="1">
        <f t="shared" si="7"/>
        <v>31</v>
      </c>
      <c r="B34" s="1" t="s">
        <v>61</v>
      </c>
      <c r="C34" s="1">
        <v>30031</v>
      </c>
      <c r="D34" s="1" t="s">
        <v>26</v>
      </c>
      <c r="E34" s="11" t="s">
        <v>445</v>
      </c>
      <c r="F34" s="7"/>
      <c r="G34" s="7"/>
      <c r="H34" s="7"/>
      <c r="I34" s="7"/>
      <c r="J34" s="7"/>
      <c r="K34" s="7"/>
      <c r="L34" s="7">
        <f t="shared" si="1"/>
        <v>0</v>
      </c>
      <c r="M34" s="7">
        <f t="shared" si="2"/>
        <v>0</v>
      </c>
      <c r="N34" s="7">
        <f t="shared" si="2"/>
        <v>0</v>
      </c>
      <c r="O34" s="19"/>
      <c r="P34" s="19"/>
      <c r="Q34" s="19"/>
      <c r="R34" s="19"/>
      <c r="S34" s="109">
        <f t="shared" si="3"/>
        <v>0</v>
      </c>
      <c r="T34" s="7">
        <f t="shared" si="8"/>
        <v>0</v>
      </c>
      <c r="U34" s="7">
        <f t="shared" si="8"/>
        <v>0</v>
      </c>
      <c r="V34" s="109">
        <f t="shared" si="4"/>
        <v>0</v>
      </c>
      <c r="W34" s="109">
        <f t="shared" si="5"/>
        <v>0</v>
      </c>
      <c r="X34" s="7">
        <f t="shared" si="5"/>
        <v>0</v>
      </c>
      <c r="Y34" s="7">
        <f t="shared" si="6"/>
        <v>0</v>
      </c>
    </row>
    <row r="35" spans="1:25" ht="25.5" x14ac:dyDescent="0.25">
      <c r="A35" s="1">
        <f t="shared" si="7"/>
        <v>32</v>
      </c>
      <c r="B35" s="1" t="s">
        <v>62</v>
      </c>
      <c r="C35" s="1">
        <v>30032</v>
      </c>
      <c r="D35" s="1" t="s">
        <v>63</v>
      </c>
      <c r="E35" s="11" t="s">
        <v>64</v>
      </c>
      <c r="F35" s="7"/>
      <c r="G35" s="7"/>
      <c r="H35" s="7"/>
      <c r="I35" s="7"/>
      <c r="J35" s="7"/>
      <c r="K35" s="7"/>
      <c r="L35" s="7">
        <f t="shared" si="1"/>
        <v>0</v>
      </c>
      <c r="M35" s="7">
        <f t="shared" si="2"/>
        <v>0</v>
      </c>
      <c r="N35" s="7">
        <f t="shared" si="2"/>
        <v>0</v>
      </c>
      <c r="O35" s="92">
        <v>1</v>
      </c>
      <c r="P35" s="92">
        <v>1</v>
      </c>
      <c r="Q35" s="19"/>
      <c r="R35" s="19"/>
      <c r="S35" s="109">
        <f t="shared" si="3"/>
        <v>1</v>
      </c>
      <c r="T35" s="7">
        <f t="shared" si="8"/>
        <v>1</v>
      </c>
      <c r="U35" s="7">
        <f t="shared" si="8"/>
        <v>1</v>
      </c>
      <c r="V35" s="109">
        <f t="shared" si="4"/>
        <v>1</v>
      </c>
      <c r="W35" s="109">
        <f t="shared" si="5"/>
        <v>1</v>
      </c>
      <c r="X35" s="7">
        <f t="shared" si="5"/>
        <v>1</v>
      </c>
      <c r="Y35" s="7">
        <f t="shared" si="6"/>
        <v>1</v>
      </c>
    </row>
    <row r="36" spans="1:25" ht="45" x14ac:dyDescent="0.25">
      <c r="A36" s="1">
        <f t="shared" si="7"/>
        <v>33</v>
      </c>
      <c r="B36" s="1" t="s">
        <v>65</v>
      </c>
      <c r="C36" s="1">
        <v>30033</v>
      </c>
      <c r="D36" s="1" t="s">
        <v>66</v>
      </c>
      <c r="E36" s="11" t="s">
        <v>67</v>
      </c>
      <c r="F36" s="7"/>
      <c r="G36" s="7"/>
      <c r="H36" s="43">
        <v>1</v>
      </c>
      <c r="I36" s="43">
        <v>1</v>
      </c>
      <c r="J36" s="43">
        <v>1</v>
      </c>
      <c r="K36" s="43">
        <v>1</v>
      </c>
      <c r="L36" s="7">
        <f t="shared" si="1"/>
        <v>1</v>
      </c>
      <c r="M36" s="7">
        <f t="shared" si="2"/>
        <v>2</v>
      </c>
      <c r="N36" s="7">
        <f t="shared" si="2"/>
        <v>2</v>
      </c>
      <c r="O36" s="92">
        <v>1</v>
      </c>
      <c r="P36" s="92">
        <v>1</v>
      </c>
      <c r="Q36" s="19"/>
      <c r="R36" s="19"/>
      <c r="S36" s="109">
        <f t="shared" si="3"/>
        <v>1</v>
      </c>
      <c r="T36" s="7">
        <f t="shared" si="8"/>
        <v>1</v>
      </c>
      <c r="U36" s="7">
        <f t="shared" si="8"/>
        <v>1</v>
      </c>
      <c r="V36" s="109">
        <f t="shared" si="4"/>
        <v>1</v>
      </c>
      <c r="W36" s="109">
        <f t="shared" si="5"/>
        <v>2</v>
      </c>
      <c r="X36" s="7">
        <f t="shared" si="5"/>
        <v>3</v>
      </c>
      <c r="Y36" s="7">
        <f t="shared" si="6"/>
        <v>3</v>
      </c>
    </row>
    <row r="37" spans="1:25" ht="45" x14ac:dyDescent="0.25">
      <c r="A37" s="1">
        <f t="shared" si="7"/>
        <v>34</v>
      </c>
      <c r="B37" s="1" t="s">
        <v>68</v>
      </c>
      <c r="C37" s="1">
        <v>30034</v>
      </c>
      <c r="D37" s="1" t="s">
        <v>66</v>
      </c>
      <c r="E37" s="11" t="s">
        <v>67</v>
      </c>
      <c r="F37" s="43">
        <v>2</v>
      </c>
      <c r="G37" s="91">
        <v>1</v>
      </c>
      <c r="H37" s="43">
        <v>1</v>
      </c>
      <c r="I37" s="43">
        <v>1</v>
      </c>
      <c r="J37" s="91">
        <v>1</v>
      </c>
      <c r="K37" s="91">
        <v>1</v>
      </c>
      <c r="L37" s="7">
        <f t="shared" si="1"/>
        <v>1</v>
      </c>
      <c r="M37" s="7">
        <f t="shared" si="2"/>
        <v>4</v>
      </c>
      <c r="N37" s="7">
        <f t="shared" si="2"/>
        <v>3</v>
      </c>
      <c r="O37" s="92">
        <v>1</v>
      </c>
      <c r="P37" s="92">
        <v>1</v>
      </c>
      <c r="Q37" s="19"/>
      <c r="R37" s="19"/>
      <c r="S37" s="109">
        <f t="shared" si="3"/>
        <v>1</v>
      </c>
      <c r="T37" s="7">
        <f t="shared" si="8"/>
        <v>1</v>
      </c>
      <c r="U37" s="7">
        <f t="shared" si="8"/>
        <v>1</v>
      </c>
      <c r="V37" s="109">
        <f t="shared" si="4"/>
        <v>1</v>
      </c>
      <c r="W37" s="109">
        <f t="shared" si="5"/>
        <v>2</v>
      </c>
      <c r="X37" s="7">
        <f t="shared" si="5"/>
        <v>5</v>
      </c>
      <c r="Y37" s="7">
        <f t="shared" si="6"/>
        <v>4</v>
      </c>
    </row>
    <row r="38" spans="1:25" ht="25.5" x14ac:dyDescent="0.25">
      <c r="A38" s="1">
        <f t="shared" si="7"/>
        <v>35</v>
      </c>
      <c r="B38" s="1" t="s">
        <v>69</v>
      </c>
      <c r="C38" s="1">
        <v>30035</v>
      </c>
      <c r="D38" s="1" t="s">
        <v>8</v>
      </c>
      <c r="E38" s="11" t="s">
        <v>9</v>
      </c>
      <c r="F38" s="7"/>
      <c r="G38" s="7"/>
      <c r="H38" s="7"/>
      <c r="I38" s="7"/>
      <c r="J38" s="7"/>
      <c r="K38" s="7"/>
      <c r="L38" s="7">
        <f t="shared" si="1"/>
        <v>0</v>
      </c>
      <c r="M38" s="7">
        <f t="shared" si="2"/>
        <v>0</v>
      </c>
      <c r="N38" s="7">
        <f t="shared" si="2"/>
        <v>0</v>
      </c>
      <c r="O38" s="19"/>
      <c r="P38" s="19"/>
      <c r="Q38" s="19"/>
      <c r="R38" s="19"/>
      <c r="S38" s="109">
        <f t="shared" si="3"/>
        <v>0</v>
      </c>
      <c r="T38" s="7">
        <f t="shared" si="8"/>
        <v>0</v>
      </c>
      <c r="U38" s="7">
        <f t="shared" si="8"/>
        <v>0</v>
      </c>
      <c r="V38" s="109">
        <f t="shared" si="4"/>
        <v>0</v>
      </c>
      <c r="W38" s="109">
        <f t="shared" si="5"/>
        <v>0</v>
      </c>
      <c r="X38" s="7">
        <f t="shared" si="5"/>
        <v>0</v>
      </c>
      <c r="Y38" s="7">
        <f t="shared" si="6"/>
        <v>0</v>
      </c>
    </row>
    <row r="39" spans="1:25" ht="30" x14ac:dyDescent="0.25">
      <c r="A39" s="1">
        <f t="shared" si="7"/>
        <v>36</v>
      </c>
      <c r="B39" s="1" t="s">
        <v>70</v>
      </c>
      <c r="C39" s="1">
        <v>30036</v>
      </c>
      <c r="D39" s="1" t="s">
        <v>48</v>
      </c>
      <c r="E39" s="11" t="s">
        <v>18</v>
      </c>
      <c r="F39" s="43">
        <v>1</v>
      </c>
      <c r="G39" s="43">
        <v>1</v>
      </c>
      <c r="H39" s="43">
        <v>1</v>
      </c>
      <c r="I39" s="43">
        <v>1</v>
      </c>
      <c r="J39" s="43">
        <v>1</v>
      </c>
      <c r="K39" s="43">
        <v>1</v>
      </c>
      <c r="L39" s="7">
        <f t="shared" si="1"/>
        <v>1</v>
      </c>
      <c r="M39" s="7">
        <f t="shared" si="2"/>
        <v>3</v>
      </c>
      <c r="N39" s="7">
        <f t="shared" si="2"/>
        <v>3</v>
      </c>
      <c r="O39" s="92">
        <v>1</v>
      </c>
      <c r="P39" s="92">
        <v>1</v>
      </c>
      <c r="Q39" s="92">
        <v>1</v>
      </c>
      <c r="R39" s="92">
        <v>1</v>
      </c>
      <c r="S39" s="109">
        <f t="shared" si="3"/>
        <v>1</v>
      </c>
      <c r="T39" s="7">
        <f t="shared" si="8"/>
        <v>2</v>
      </c>
      <c r="U39" s="7">
        <f t="shared" si="8"/>
        <v>2</v>
      </c>
      <c r="V39" s="109">
        <f t="shared" si="4"/>
        <v>1</v>
      </c>
      <c r="W39" s="109">
        <f t="shared" si="5"/>
        <v>2</v>
      </c>
      <c r="X39" s="7">
        <f t="shared" si="5"/>
        <v>5</v>
      </c>
      <c r="Y39" s="7">
        <f t="shared" si="6"/>
        <v>5</v>
      </c>
    </row>
    <row r="40" spans="1:25" x14ac:dyDescent="0.25">
      <c r="A40" s="1">
        <f t="shared" si="7"/>
        <v>37</v>
      </c>
      <c r="B40" s="1" t="s">
        <v>71</v>
      </c>
      <c r="C40" s="1">
        <v>30037</v>
      </c>
      <c r="D40" s="1" t="s">
        <v>26</v>
      </c>
      <c r="E40" s="11" t="s">
        <v>445</v>
      </c>
      <c r="F40" s="91">
        <v>1</v>
      </c>
      <c r="G40" s="91">
        <v>1</v>
      </c>
      <c r="H40" s="91">
        <v>1</v>
      </c>
      <c r="I40" s="91">
        <v>1</v>
      </c>
      <c r="J40" s="91">
        <v>1</v>
      </c>
      <c r="K40" s="91">
        <v>1</v>
      </c>
      <c r="L40" s="7">
        <f t="shared" si="1"/>
        <v>1</v>
      </c>
      <c r="M40" s="7">
        <f t="shared" si="2"/>
        <v>3</v>
      </c>
      <c r="N40" s="7">
        <f t="shared" si="2"/>
        <v>3</v>
      </c>
      <c r="O40" s="19"/>
      <c r="P40" s="19"/>
      <c r="Q40" s="19"/>
      <c r="R40" s="19"/>
      <c r="S40" s="109">
        <f t="shared" si="3"/>
        <v>0</v>
      </c>
      <c r="T40" s="7">
        <f t="shared" si="8"/>
        <v>0</v>
      </c>
      <c r="U40" s="7">
        <f t="shared" si="8"/>
        <v>0</v>
      </c>
      <c r="V40" s="109">
        <f t="shared" si="4"/>
        <v>1</v>
      </c>
      <c r="W40" s="109">
        <f t="shared" si="5"/>
        <v>1</v>
      </c>
      <c r="X40" s="7">
        <f t="shared" si="5"/>
        <v>3</v>
      </c>
      <c r="Y40" s="7">
        <f t="shared" si="6"/>
        <v>3</v>
      </c>
    </row>
    <row r="41" spans="1:25" ht="30" x14ac:dyDescent="0.25">
      <c r="A41" s="1">
        <f t="shared" si="7"/>
        <v>38</v>
      </c>
      <c r="B41" s="1" t="s">
        <v>72</v>
      </c>
      <c r="C41" s="1">
        <v>30038</v>
      </c>
      <c r="D41" s="1" t="s">
        <v>43</v>
      </c>
      <c r="E41" s="11" t="s">
        <v>446</v>
      </c>
      <c r="F41" s="7"/>
      <c r="G41" s="7"/>
      <c r="H41" s="7"/>
      <c r="I41" s="7"/>
      <c r="J41" s="7"/>
      <c r="K41" s="7"/>
      <c r="L41" s="7">
        <f t="shared" si="1"/>
        <v>0</v>
      </c>
      <c r="M41" s="7">
        <f t="shared" si="2"/>
        <v>0</v>
      </c>
      <c r="N41" s="7">
        <f t="shared" si="2"/>
        <v>0</v>
      </c>
      <c r="O41" s="19"/>
      <c r="P41" s="19"/>
      <c r="Q41" s="19"/>
      <c r="R41" s="19"/>
      <c r="S41" s="109">
        <f t="shared" si="3"/>
        <v>0</v>
      </c>
      <c r="T41" s="7">
        <f t="shared" si="8"/>
        <v>0</v>
      </c>
      <c r="U41" s="7">
        <f t="shared" si="8"/>
        <v>0</v>
      </c>
      <c r="V41" s="109">
        <f t="shared" si="4"/>
        <v>0</v>
      </c>
      <c r="W41" s="109">
        <f t="shared" si="5"/>
        <v>0</v>
      </c>
      <c r="X41" s="7">
        <f t="shared" si="5"/>
        <v>0</v>
      </c>
      <c r="Y41" s="7">
        <f t="shared" si="6"/>
        <v>0</v>
      </c>
    </row>
    <row r="42" spans="1:25" ht="30" x14ac:dyDescent="0.25">
      <c r="A42" s="1">
        <f t="shared" si="7"/>
        <v>39</v>
      </c>
      <c r="B42" s="1" t="s">
        <v>73</v>
      </c>
      <c r="C42" s="1">
        <v>30039</v>
      </c>
      <c r="D42" s="1" t="s">
        <v>48</v>
      </c>
      <c r="E42" s="11" t="s">
        <v>18</v>
      </c>
      <c r="F42" s="43">
        <v>1</v>
      </c>
      <c r="G42" s="43">
        <v>1</v>
      </c>
      <c r="H42" s="43">
        <v>1</v>
      </c>
      <c r="I42" s="43">
        <v>1</v>
      </c>
      <c r="J42" s="43">
        <v>1</v>
      </c>
      <c r="K42" s="43">
        <v>1</v>
      </c>
      <c r="L42" s="7">
        <f t="shared" si="1"/>
        <v>1</v>
      </c>
      <c r="M42" s="7">
        <f t="shared" si="2"/>
        <v>3</v>
      </c>
      <c r="N42" s="7">
        <f t="shared" si="2"/>
        <v>3</v>
      </c>
      <c r="O42" s="19"/>
      <c r="P42" s="19"/>
      <c r="Q42" s="19"/>
      <c r="R42" s="19"/>
      <c r="S42" s="109">
        <f t="shared" si="3"/>
        <v>0</v>
      </c>
      <c r="T42" s="7">
        <f t="shared" si="8"/>
        <v>0</v>
      </c>
      <c r="U42" s="7">
        <f t="shared" si="8"/>
        <v>0</v>
      </c>
      <c r="V42" s="109">
        <f t="shared" si="4"/>
        <v>1</v>
      </c>
      <c r="W42" s="109">
        <f t="shared" si="5"/>
        <v>1</v>
      </c>
      <c r="X42" s="7">
        <f t="shared" si="5"/>
        <v>3</v>
      </c>
      <c r="Y42" s="7">
        <f t="shared" si="6"/>
        <v>3</v>
      </c>
    </row>
    <row r="43" spans="1:25" x14ac:dyDescent="0.25">
      <c r="A43" s="1">
        <f t="shared" si="7"/>
        <v>40</v>
      </c>
      <c r="B43" s="1" t="s">
        <v>74</v>
      </c>
      <c r="C43" s="1">
        <v>30040</v>
      </c>
      <c r="D43" s="1" t="s">
        <v>29</v>
      </c>
      <c r="E43" s="11" t="s">
        <v>446</v>
      </c>
      <c r="F43" s="7"/>
      <c r="G43" s="7"/>
      <c r="H43" s="7"/>
      <c r="I43" s="7"/>
      <c r="J43" s="7"/>
      <c r="K43" s="7"/>
      <c r="L43" s="7">
        <f t="shared" si="1"/>
        <v>0</v>
      </c>
      <c r="M43" s="7">
        <f t="shared" si="2"/>
        <v>0</v>
      </c>
      <c r="N43" s="7">
        <f t="shared" si="2"/>
        <v>0</v>
      </c>
      <c r="O43" s="92">
        <v>1</v>
      </c>
      <c r="P43" s="92">
        <v>1</v>
      </c>
      <c r="Q43" s="19"/>
      <c r="R43" s="19"/>
      <c r="S43" s="109">
        <f t="shared" si="3"/>
        <v>1</v>
      </c>
      <c r="T43" s="7">
        <f t="shared" si="8"/>
        <v>1</v>
      </c>
      <c r="U43" s="7">
        <f t="shared" si="8"/>
        <v>1</v>
      </c>
      <c r="V43" s="109">
        <f t="shared" si="4"/>
        <v>1</v>
      </c>
      <c r="W43" s="109">
        <f t="shared" si="5"/>
        <v>1</v>
      </c>
      <c r="X43" s="7">
        <f t="shared" si="5"/>
        <v>1</v>
      </c>
      <c r="Y43" s="7">
        <f t="shared" si="6"/>
        <v>1</v>
      </c>
    </row>
    <row r="44" spans="1:25" ht="25.5" x14ac:dyDescent="0.25">
      <c r="A44" s="1">
        <f t="shared" si="7"/>
        <v>41</v>
      </c>
      <c r="B44" s="1" t="s">
        <v>75</v>
      </c>
      <c r="C44" s="1">
        <v>30041</v>
      </c>
      <c r="D44" s="1" t="s">
        <v>8</v>
      </c>
      <c r="E44" s="11" t="s">
        <v>9</v>
      </c>
      <c r="F44" s="7"/>
      <c r="G44" s="7"/>
      <c r="H44" s="7"/>
      <c r="I44" s="7"/>
      <c r="J44" s="7"/>
      <c r="K44" s="7"/>
      <c r="L44" s="7">
        <f t="shared" si="1"/>
        <v>0</v>
      </c>
      <c r="M44" s="7">
        <f t="shared" si="2"/>
        <v>0</v>
      </c>
      <c r="N44" s="7">
        <f t="shared" si="2"/>
        <v>0</v>
      </c>
      <c r="O44" s="19"/>
      <c r="P44" s="19"/>
      <c r="Q44" s="19"/>
      <c r="R44" s="19"/>
      <c r="S44" s="109">
        <f t="shared" si="3"/>
        <v>0</v>
      </c>
      <c r="T44" s="7">
        <f t="shared" si="8"/>
        <v>0</v>
      </c>
      <c r="U44" s="7">
        <f t="shared" si="8"/>
        <v>0</v>
      </c>
      <c r="V44" s="109">
        <f t="shared" si="4"/>
        <v>0</v>
      </c>
      <c r="W44" s="109">
        <f t="shared" si="5"/>
        <v>0</v>
      </c>
      <c r="X44" s="7">
        <f t="shared" si="5"/>
        <v>0</v>
      </c>
      <c r="Y44" s="7">
        <f t="shared" si="6"/>
        <v>0</v>
      </c>
    </row>
    <row r="45" spans="1:25" ht="30" x14ac:dyDescent="0.25">
      <c r="A45" s="1">
        <f t="shared" si="7"/>
        <v>42</v>
      </c>
      <c r="B45" s="1" t="s">
        <v>76</v>
      </c>
      <c r="C45" s="1">
        <v>30042</v>
      </c>
      <c r="D45" s="1" t="s">
        <v>8</v>
      </c>
      <c r="E45" s="11" t="s">
        <v>9</v>
      </c>
      <c r="F45" s="94">
        <v>1</v>
      </c>
      <c r="G45" s="94">
        <v>1</v>
      </c>
      <c r="H45" s="94">
        <v>1</v>
      </c>
      <c r="I45" s="94">
        <v>1</v>
      </c>
      <c r="J45" s="94">
        <v>1</v>
      </c>
      <c r="K45" s="94">
        <v>1</v>
      </c>
      <c r="L45" s="7">
        <f t="shared" si="1"/>
        <v>1</v>
      </c>
      <c r="M45" s="7">
        <f t="shared" si="2"/>
        <v>3</v>
      </c>
      <c r="N45" s="7">
        <f t="shared" si="2"/>
        <v>3</v>
      </c>
      <c r="O45" s="19"/>
      <c r="P45" s="19"/>
      <c r="Q45" s="19"/>
      <c r="R45" s="19"/>
      <c r="S45" s="109">
        <f t="shared" si="3"/>
        <v>0</v>
      </c>
      <c r="T45" s="7">
        <f t="shared" si="8"/>
        <v>0</v>
      </c>
      <c r="U45" s="7">
        <f t="shared" si="8"/>
        <v>0</v>
      </c>
      <c r="V45" s="109">
        <f t="shared" si="4"/>
        <v>1</v>
      </c>
      <c r="W45" s="109">
        <f t="shared" si="5"/>
        <v>1</v>
      </c>
      <c r="X45" s="7">
        <f t="shared" si="5"/>
        <v>3</v>
      </c>
      <c r="Y45" s="7">
        <f t="shared" si="6"/>
        <v>3</v>
      </c>
    </row>
    <row r="46" spans="1:25" ht="30" x14ac:dyDescent="0.25">
      <c r="A46" s="1">
        <f t="shared" si="7"/>
        <v>43</v>
      </c>
      <c r="B46" s="1" t="s">
        <v>77</v>
      </c>
      <c r="C46" s="1">
        <v>30043</v>
      </c>
      <c r="D46" s="1" t="s">
        <v>48</v>
      </c>
      <c r="E46" s="11" t="s">
        <v>18</v>
      </c>
      <c r="F46" s="7"/>
      <c r="G46" s="7"/>
      <c r="H46" s="7"/>
      <c r="I46" s="7"/>
      <c r="J46" s="7"/>
      <c r="K46" s="7"/>
      <c r="L46" s="7">
        <f t="shared" si="1"/>
        <v>0</v>
      </c>
      <c r="M46" s="7">
        <f t="shared" si="2"/>
        <v>0</v>
      </c>
      <c r="N46" s="7">
        <f t="shared" si="2"/>
        <v>0</v>
      </c>
      <c r="O46" s="19"/>
      <c r="P46" s="19"/>
      <c r="Q46" s="19"/>
      <c r="R46" s="19"/>
      <c r="S46" s="109">
        <f t="shared" si="3"/>
        <v>0</v>
      </c>
      <c r="T46" s="7">
        <f t="shared" si="8"/>
        <v>0</v>
      </c>
      <c r="U46" s="7">
        <f t="shared" si="8"/>
        <v>0</v>
      </c>
      <c r="V46" s="109">
        <f t="shared" si="4"/>
        <v>0</v>
      </c>
      <c r="W46" s="109">
        <f t="shared" si="5"/>
        <v>0</v>
      </c>
      <c r="X46" s="7">
        <f t="shared" si="5"/>
        <v>0</v>
      </c>
      <c r="Y46" s="7">
        <f t="shared" si="6"/>
        <v>0</v>
      </c>
    </row>
    <row r="47" spans="1:25" ht="30" x14ac:dyDescent="0.25">
      <c r="A47" s="1">
        <f t="shared" si="7"/>
        <v>44</v>
      </c>
      <c r="B47" s="1" t="s">
        <v>78</v>
      </c>
      <c r="C47" s="1">
        <v>30044</v>
      </c>
      <c r="D47" s="1" t="s">
        <v>26</v>
      </c>
      <c r="E47" s="11" t="s">
        <v>445</v>
      </c>
      <c r="F47" s="7"/>
      <c r="G47" s="7"/>
      <c r="H47" s="7"/>
      <c r="I47" s="7"/>
      <c r="J47" s="7"/>
      <c r="K47" s="7"/>
      <c r="L47" s="7">
        <f t="shared" si="1"/>
        <v>0</v>
      </c>
      <c r="M47" s="7">
        <f t="shared" si="2"/>
        <v>0</v>
      </c>
      <c r="N47" s="7">
        <f t="shared" si="2"/>
        <v>0</v>
      </c>
      <c r="O47" s="19"/>
      <c r="P47" s="19"/>
      <c r="Q47" s="19"/>
      <c r="R47" s="19"/>
      <c r="S47" s="109">
        <f t="shared" si="3"/>
        <v>0</v>
      </c>
      <c r="T47" s="7">
        <f t="shared" si="8"/>
        <v>0</v>
      </c>
      <c r="U47" s="7">
        <f t="shared" si="8"/>
        <v>0</v>
      </c>
      <c r="V47" s="109">
        <f t="shared" si="4"/>
        <v>0</v>
      </c>
      <c r="W47" s="109">
        <f t="shared" si="5"/>
        <v>0</v>
      </c>
      <c r="X47" s="7">
        <f t="shared" si="5"/>
        <v>0</v>
      </c>
      <c r="Y47" s="7">
        <f t="shared" si="6"/>
        <v>0</v>
      </c>
    </row>
    <row r="48" spans="1:25" x14ac:dyDescent="0.25">
      <c r="A48" s="1">
        <f t="shared" si="7"/>
        <v>45</v>
      </c>
      <c r="B48" s="1" t="s">
        <v>79</v>
      </c>
      <c r="C48" s="1">
        <v>30045</v>
      </c>
      <c r="D48" s="1" t="s">
        <v>26</v>
      </c>
      <c r="E48" s="11" t="s">
        <v>445</v>
      </c>
      <c r="F48" s="7"/>
      <c r="G48" s="7"/>
      <c r="H48" s="7"/>
      <c r="I48" s="7"/>
      <c r="J48" s="7"/>
      <c r="K48" s="7"/>
      <c r="L48" s="7">
        <f t="shared" si="1"/>
        <v>0</v>
      </c>
      <c r="M48" s="7">
        <f t="shared" si="2"/>
        <v>0</v>
      </c>
      <c r="N48" s="7">
        <f t="shared" si="2"/>
        <v>0</v>
      </c>
      <c r="O48" s="19"/>
      <c r="P48" s="19"/>
      <c r="Q48" s="19"/>
      <c r="R48" s="19"/>
      <c r="S48" s="109">
        <f t="shared" si="3"/>
        <v>0</v>
      </c>
      <c r="T48" s="7">
        <f t="shared" si="8"/>
        <v>0</v>
      </c>
      <c r="U48" s="7">
        <f t="shared" si="8"/>
        <v>0</v>
      </c>
      <c r="V48" s="109">
        <f t="shared" si="4"/>
        <v>0</v>
      </c>
      <c r="W48" s="109">
        <f t="shared" si="5"/>
        <v>0</v>
      </c>
      <c r="X48" s="7">
        <f t="shared" si="5"/>
        <v>0</v>
      </c>
      <c r="Y48" s="7">
        <f t="shared" si="6"/>
        <v>0</v>
      </c>
    </row>
    <row r="49" spans="1:25" ht="45" x14ac:dyDescent="0.25">
      <c r="A49" s="1">
        <f t="shared" si="7"/>
        <v>46</v>
      </c>
      <c r="B49" s="1" t="s">
        <v>80</v>
      </c>
      <c r="C49" s="1">
        <v>30046</v>
      </c>
      <c r="D49" s="1" t="s">
        <v>8</v>
      </c>
      <c r="E49" s="11" t="s">
        <v>9</v>
      </c>
      <c r="F49" s="7"/>
      <c r="G49" s="7"/>
      <c r="H49" s="7"/>
      <c r="I49" s="7"/>
      <c r="J49" s="7"/>
      <c r="K49" s="7"/>
      <c r="L49" s="7">
        <f t="shared" si="1"/>
        <v>0</v>
      </c>
      <c r="M49" s="7">
        <f t="shared" si="2"/>
        <v>0</v>
      </c>
      <c r="N49" s="7">
        <f t="shared" si="2"/>
        <v>0</v>
      </c>
      <c r="O49" s="19"/>
      <c r="P49" s="19"/>
      <c r="Q49" s="19"/>
      <c r="R49" s="19"/>
      <c r="S49" s="109">
        <f t="shared" si="3"/>
        <v>0</v>
      </c>
      <c r="T49" s="7">
        <f t="shared" si="8"/>
        <v>0</v>
      </c>
      <c r="U49" s="7">
        <f t="shared" si="8"/>
        <v>0</v>
      </c>
      <c r="V49" s="109">
        <f t="shared" si="4"/>
        <v>0</v>
      </c>
      <c r="W49" s="109">
        <f t="shared" si="5"/>
        <v>0</v>
      </c>
      <c r="X49" s="7">
        <f t="shared" si="5"/>
        <v>0</v>
      </c>
      <c r="Y49" s="7">
        <f t="shared" si="6"/>
        <v>0</v>
      </c>
    </row>
    <row r="50" spans="1:25" ht="30" x14ac:dyDescent="0.25">
      <c r="A50" s="1">
        <f t="shared" si="7"/>
        <v>47</v>
      </c>
      <c r="B50" s="1" t="s">
        <v>81</v>
      </c>
      <c r="C50" s="1">
        <v>30047</v>
      </c>
      <c r="D50" s="1" t="s">
        <v>48</v>
      </c>
      <c r="E50" s="11" t="s">
        <v>18</v>
      </c>
      <c r="F50" s="7"/>
      <c r="G50" s="7"/>
      <c r="H50" s="7"/>
      <c r="I50" s="7"/>
      <c r="J50" s="7"/>
      <c r="K50" s="7"/>
      <c r="L50" s="7">
        <f t="shared" si="1"/>
        <v>0</v>
      </c>
      <c r="M50" s="7">
        <f t="shared" si="2"/>
        <v>0</v>
      </c>
      <c r="N50" s="7">
        <f t="shared" si="2"/>
        <v>0</v>
      </c>
      <c r="O50" s="19"/>
      <c r="P50" s="19"/>
      <c r="Q50" s="19"/>
      <c r="R50" s="19"/>
      <c r="S50" s="109">
        <f t="shared" si="3"/>
        <v>0</v>
      </c>
      <c r="T50" s="7">
        <f t="shared" si="8"/>
        <v>0</v>
      </c>
      <c r="U50" s="7">
        <f t="shared" si="8"/>
        <v>0</v>
      </c>
      <c r="V50" s="109">
        <f t="shared" si="4"/>
        <v>0</v>
      </c>
      <c r="W50" s="109">
        <f t="shared" si="5"/>
        <v>0</v>
      </c>
      <c r="X50" s="7">
        <f t="shared" si="5"/>
        <v>0</v>
      </c>
      <c r="Y50" s="7">
        <f t="shared" si="6"/>
        <v>0</v>
      </c>
    </row>
    <row r="51" spans="1:25" x14ac:dyDescent="0.25">
      <c r="A51" s="1">
        <f t="shared" si="7"/>
        <v>48</v>
      </c>
      <c r="B51" s="3" t="s">
        <v>82</v>
      </c>
      <c r="C51" s="1">
        <v>30048</v>
      </c>
      <c r="D51" s="1" t="s">
        <v>26</v>
      </c>
      <c r="E51" s="11" t="s">
        <v>445</v>
      </c>
      <c r="F51" s="7"/>
      <c r="G51" s="7"/>
      <c r="H51" s="7"/>
      <c r="I51" s="7"/>
      <c r="J51" s="7"/>
      <c r="K51" s="7"/>
      <c r="L51" s="7">
        <f t="shared" si="1"/>
        <v>0</v>
      </c>
      <c r="M51" s="7">
        <f t="shared" si="2"/>
        <v>0</v>
      </c>
      <c r="N51" s="7">
        <f t="shared" si="2"/>
        <v>0</v>
      </c>
      <c r="O51" s="19"/>
      <c r="P51" s="19"/>
      <c r="Q51" s="19"/>
      <c r="R51" s="19"/>
      <c r="S51" s="109">
        <f t="shared" si="3"/>
        <v>0</v>
      </c>
      <c r="T51" s="7">
        <f t="shared" si="8"/>
        <v>0</v>
      </c>
      <c r="U51" s="7">
        <f t="shared" si="8"/>
        <v>0</v>
      </c>
      <c r="V51" s="109">
        <f t="shared" si="4"/>
        <v>0</v>
      </c>
      <c r="W51" s="109">
        <f t="shared" si="5"/>
        <v>0</v>
      </c>
      <c r="X51" s="7">
        <f t="shared" si="5"/>
        <v>0</v>
      </c>
      <c r="Y51" s="7">
        <f t="shared" si="6"/>
        <v>0</v>
      </c>
    </row>
    <row r="52" spans="1:25" ht="25.5" x14ac:dyDescent="0.25">
      <c r="A52" s="1">
        <f t="shared" si="7"/>
        <v>49</v>
      </c>
      <c r="B52" s="1" t="s">
        <v>83</v>
      </c>
      <c r="C52" s="1">
        <v>30049</v>
      </c>
      <c r="D52" s="1" t="s">
        <v>8</v>
      </c>
      <c r="E52" s="11" t="s">
        <v>9</v>
      </c>
      <c r="F52" s="7"/>
      <c r="G52" s="7"/>
      <c r="H52" s="7"/>
      <c r="I52" s="7"/>
      <c r="J52" s="7"/>
      <c r="K52" s="7"/>
      <c r="L52" s="7">
        <f t="shared" si="1"/>
        <v>0</v>
      </c>
      <c r="M52" s="7">
        <f t="shared" si="2"/>
        <v>0</v>
      </c>
      <c r="N52" s="7">
        <f t="shared" si="2"/>
        <v>0</v>
      </c>
      <c r="O52" s="19"/>
      <c r="P52" s="19"/>
      <c r="Q52" s="19"/>
      <c r="R52" s="19"/>
      <c r="S52" s="109">
        <f t="shared" si="3"/>
        <v>0</v>
      </c>
      <c r="T52" s="7">
        <f t="shared" si="8"/>
        <v>0</v>
      </c>
      <c r="U52" s="7">
        <f t="shared" si="8"/>
        <v>0</v>
      </c>
      <c r="V52" s="109">
        <f t="shared" si="4"/>
        <v>0</v>
      </c>
      <c r="W52" s="109">
        <f t="shared" si="5"/>
        <v>0</v>
      </c>
      <c r="X52" s="7">
        <f t="shared" si="5"/>
        <v>0</v>
      </c>
      <c r="Y52" s="7">
        <f t="shared" si="6"/>
        <v>0</v>
      </c>
    </row>
    <row r="53" spans="1:25" ht="30" x14ac:dyDescent="0.25">
      <c r="A53" s="1">
        <f t="shared" si="7"/>
        <v>50</v>
      </c>
      <c r="B53" s="1" t="s">
        <v>84</v>
      </c>
      <c r="C53" s="1">
        <v>30050</v>
      </c>
      <c r="D53" s="1" t="s">
        <v>11</v>
      </c>
      <c r="E53" s="11" t="s">
        <v>464</v>
      </c>
      <c r="F53" s="7"/>
      <c r="G53" s="7"/>
      <c r="H53" s="7"/>
      <c r="I53" s="7"/>
      <c r="J53" s="7"/>
      <c r="K53" s="7"/>
      <c r="L53" s="7">
        <f t="shared" si="1"/>
        <v>0</v>
      </c>
      <c r="M53" s="7">
        <f t="shared" si="2"/>
        <v>0</v>
      </c>
      <c r="N53" s="7">
        <f t="shared" si="2"/>
        <v>0</v>
      </c>
      <c r="O53" s="19"/>
      <c r="P53" s="19"/>
      <c r="Q53" s="19"/>
      <c r="R53" s="19"/>
      <c r="S53" s="109">
        <f t="shared" si="3"/>
        <v>0</v>
      </c>
      <c r="T53" s="7">
        <f t="shared" si="8"/>
        <v>0</v>
      </c>
      <c r="U53" s="7">
        <f t="shared" si="8"/>
        <v>0</v>
      </c>
      <c r="V53" s="109">
        <f t="shared" si="4"/>
        <v>0</v>
      </c>
      <c r="W53" s="109">
        <f t="shared" si="5"/>
        <v>0</v>
      </c>
      <c r="X53" s="7">
        <f t="shared" si="5"/>
        <v>0</v>
      </c>
      <c r="Y53" s="7">
        <f t="shared" si="6"/>
        <v>0</v>
      </c>
    </row>
    <row r="54" spans="1:25" ht="45" x14ac:dyDescent="0.25">
      <c r="A54" s="1">
        <f t="shared" si="7"/>
        <v>51</v>
      </c>
      <c r="B54" s="1" t="s">
        <v>85</v>
      </c>
      <c r="C54" s="1">
        <v>30051</v>
      </c>
      <c r="D54" s="1" t="s">
        <v>8</v>
      </c>
      <c r="E54" s="11" t="s">
        <v>9</v>
      </c>
      <c r="F54" s="7"/>
      <c r="G54" s="7"/>
      <c r="H54" s="7"/>
      <c r="I54" s="7"/>
      <c r="J54" s="7"/>
      <c r="K54" s="7"/>
      <c r="L54" s="7">
        <f t="shared" si="1"/>
        <v>0</v>
      </c>
      <c r="M54" s="7">
        <f t="shared" si="2"/>
        <v>0</v>
      </c>
      <c r="N54" s="7">
        <f t="shared" si="2"/>
        <v>0</v>
      </c>
      <c r="O54" s="19"/>
      <c r="P54" s="19"/>
      <c r="Q54" s="19"/>
      <c r="R54" s="19"/>
      <c r="S54" s="109">
        <f t="shared" si="3"/>
        <v>0</v>
      </c>
      <c r="T54" s="7">
        <f t="shared" si="8"/>
        <v>0</v>
      </c>
      <c r="U54" s="7">
        <f t="shared" si="8"/>
        <v>0</v>
      </c>
      <c r="V54" s="109">
        <f t="shared" si="4"/>
        <v>0</v>
      </c>
      <c r="W54" s="109">
        <f t="shared" si="5"/>
        <v>0</v>
      </c>
      <c r="X54" s="7">
        <f t="shared" si="5"/>
        <v>0</v>
      </c>
      <c r="Y54" s="7">
        <f t="shared" si="6"/>
        <v>0</v>
      </c>
    </row>
    <row r="55" spans="1:25" ht="45" x14ac:dyDescent="0.25">
      <c r="A55" s="3">
        <f t="shared" si="7"/>
        <v>52</v>
      </c>
      <c r="B55" s="3" t="s">
        <v>86</v>
      </c>
      <c r="C55" s="3">
        <v>30052</v>
      </c>
      <c r="D55" s="3" t="s">
        <v>41</v>
      </c>
      <c r="E55" s="11" t="s">
        <v>446</v>
      </c>
      <c r="F55" s="7"/>
      <c r="G55" s="7"/>
      <c r="H55" s="7"/>
      <c r="I55" s="7"/>
      <c r="J55" s="7"/>
      <c r="K55" s="7"/>
      <c r="L55" s="7">
        <f t="shared" si="1"/>
        <v>0</v>
      </c>
      <c r="M55" s="7">
        <f t="shared" si="2"/>
        <v>0</v>
      </c>
      <c r="N55" s="7">
        <f t="shared" si="2"/>
        <v>0</v>
      </c>
      <c r="O55" s="19"/>
      <c r="P55" s="19"/>
      <c r="Q55" s="19"/>
      <c r="R55" s="19"/>
      <c r="S55" s="109">
        <f t="shared" si="3"/>
        <v>0</v>
      </c>
      <c r="T55" s="7">
        <f t="shared" si="8"/>
        <v>0</v>
      </c>
      <c r="U55" s="7">
        <f t="shared" si="8"/>
        <v>0</v>
      </c>
      <c r="V55" s="109">
        <f t="shared" si="4"/>
        <v>0</v>
      </c>
      <c r="W55" s="109">
        <f t="shared" si="5"/>
        <v>0</v>
      </c>
      <c r="X55" s="7">
        <f t="shared" si="5"/>
        <v>0</v>
      </c>
      <c r="Y55" s="7">
        <f t="shared" si="6"/>
        <v>0</v>
      </c>
    </row>
    <row r="56" spans="1:25" ht="25.5" x14ac:dyDescent="0.25">
      <c r="A56" s="1">
        <f t="shared" si="7"/>
        <v>53</v>
      </c>
      <c r="B56" s="1" t="s">
        <v>87</v>
      </c>
      <c r="C56" s="1">
        <v>30053</v>
      </c>
      <c r="D56" s="1" t="s">
        <v>8</v>
      </c>
      <c r="E56" s="11" t="s">
        <v>9</v>
      </c>
      <c r="F56" s="43">
        <v>1</v>
      </c>
      <c r="G56" s="43">
        <v>1</v>
      </c>
      <c r="H56" s="91">
        <v>1</v>
      </c>
      <c r="I56" s="91">
        <v>1</v>
      </c>
      <c r="J56" s="43">
        <v>2</v>
      </c>
      <c r="K56" s="91">
        <v>1</v>
      </c>
      <c r="L56" s="7">
        <f t="shared" si="1"/>
        <v>1</v>
      </c>
      <c r="M56" s="7">
        <f t="shared" si="2"/>
        <v>4</v>
      </c>
      <c r="N56" s="7">
        <f t="shared" si="2"/>
        <v>3</v>
      </c>
      <c r="O56" s="92">
        <v>1</v>
      </c>
      <c r="P56" s="92">
        <v>1</v>
      </c>
      <c r="Q56" s="115">
        <v>1</v>
      </c>
      <c r="R56" s="115">
        <v>1</v>
      </c>
      <c r="S56" s="109">
        <f t="shared" si="3"/>
        <v>1</v>
      </c>
      <c r="T56" s="7">
        <f t="shared" si="8"/>
        <v>2</v>
      </c>
      <c r="U56" s="7">
        <f t="shared" si="8"/>
        <v>2</v>
      </c>
      <c r="V56" s="109">
        <f t="shared" si="4"/>
        <v>1</v>
      </c>
      <c r="W56" s="109">
        <f t="shared" si="5"/>
        <v>2</v>
      </c>
      <c r="X56" s="7">
        <f t="shared" si="5"/>
        <v>6</v>
      </c>
      <c r="Y56" s="7">
        <f t="shared" si="6"/>
        <v>5</v>
      </c>
    </row>
    <row r="57" spans="1:25" ht="30" x14ac:dyDescent="0.25">
      <c r="A57" s="1">
        <f t="shared" si="7"/>
        <v>54</v>
      </c>
      <c r="B57" s="1" t="s">
        <v>88</v>
      </c>
      <c r="C57" s="1">
        <v>30055</v>
      </c>
      <c r="D57" s="1" t="s">
        <v>26</v>
      </c>
      <c r="E57" s="11" t="s">
        <v>445</v>
      </c>
      <c r="F57" s="7"/>
      <c r="G57" s="7"/>
      <c r="H57" s="91">
        <v>1</v>
      </c>
      <c r="I57" s="91">
        <v>1</v>
      </c>
      <c r="J57" s="7"/>
      <c r="K57" s="7"/>
      <c r="L57" s="7">
        <f t="shared" si="1"/>
        <v>1</v>
      </c>
      <c r="M57" s="7">
        <f t="shared" si="2"/>
        <v>1</v>
      </c>
      <c r="N57" s="7">
        <f t="shared" si="2"/>
        <v>1</v>
      </c>
      <c r="O57" s="19"/>
      <c r="P57" s="19"/>
      <c r="Q57" s="19"/>
      <c r="R57" s="19"/>
      <c r="S57" s="109">
        <f t="shared" si="3"/>
        <v>0</v>
      </c>
      <c r="T57" s="7">
        <f t="shared" si="8"/>
        <v>0</v>
      </c>
      <c r="U57" s="7">
        <f t="shared" si="8"/>
        <v>0</v>
      </c>
      <c r="V57" s="109">
        <f t="shared" si="4"/>
        <v>1</v>
      </c>
      <c r="W57" s="109">
        <f t="shared" si="5"/>
        <v>1</v>
      </c>
      <c r="X57" s="7">
        <f t="shared" si="5"/>
        <v>1</v>
      </c>
      <c r="Y57" s="7">
        <f t="shared" si="6"/>
        <v>1</v>
      </c>
    </row>
    <row r="58" spans="1:25" ht="45" x14ac:dyDescent="0.25">
      <c r="A58" s="1">
        <f t="shared" si="7"/>
        <v>55</v>
      </c>
      <c r="B58" s="1" t="s">
        <v>89</v>
      </c>
      <c r="C58" s="1">
        <v>30054</v>
      </c>
      <c r="D58" s="1" t="s">
        <v>11</v>
      </c>
      <c r="E58" s="11" t="s">
        <v>464</v>
      </c>
      <c r="F58" s="7"/>
      <c r="G58" s="7"/>
      <c r="H58" s="7"/>
      <c r="I58" s="7"/>
      <c r="J58" s="7"/>
      <c r="K58" s="7"/>
      <c r="L58" s="7">
        <f t="shared" si="1"/>
        <v>0</v>
      </c>
      <c r="M58" s="7">
        <f t="shared" si="2"/>
        <v>0</v>
      </c>
      <c r="N58" s="7">
        <f t="shared" si="2"/>
        <v>0</v>
      </c>
      <c r="O58" s="19"/>
      <c r="P58" s="19"/>
      <c r="Q58" s="19"/>
      <c r="R58" s="19"/>
      <c r="S58" s="109">
        <f t="shared" si="3"/>
        <v>0</v>
      </c>
      <c r="T58" s="7">
        <f t="shared" si="8"/>
        <v>0</v>
      </c>
      <c r="U58" s="7">
        <f t="shared" si="8"/>
        <v>0</v>
      </c>
      <c r="V58" s="109">
        <f t="shared" si="4"/>
        <v>0</v>
      </c>
      <c r="W58" s="109">
        <f t="shared" si="5"/>
        <v>0</v>
      </c>
      <c r="X58" s="7">
        <f t="shared" si="5"/>
        <v>0</v>
      </c>
      <c r="Y58" s="7">
        <f t="shared" si="6"/>
        <v>0</v>
      </c>
    </row>
    <row r="59" spans="1:25" ht="30" x14ac:dyDescent="0.25">
      <c r="A59" s="1">
        <f t="shared" si="7"/>
        <v>56</v>
      </c>
      <c r="B59" s="1" t="s">
        <v>90</v>
      </c>
      <c r="C59" s="1">
        <v>30056</v>
      </c>
      <c r="D59" s="1" t="s">
        <v>26</v>
      </c>
      <c r="E59" s="11" t="s">
        <v>445</v>
      </c>
      <c r="F59" s="7"/>
      <c r="G59" s="7"/>
      <c r="H59" s="7"/>
      <c r="I59" s="7"/>
      <c r="J59" s="7"/>
      <c r="K59" s="7"/>
      <c r="L59" s="7">
        <f t="shared" si="1"/>
        <v>0</v>
      </c>
      <c r="M59" s="7">
        <f t="shared" si="2"/>
        <v>0</v>
      </c>
      <c r="N59" s="7">
        <f t="shared" si="2"/>
        <v>0</v>
      </c>
      <c r="O59" s="19"/>
      <c r="P59" s="19"/>
      <c r="Q59" s="19"/>
      <c r="R59" s="19"/>
      <c r="S59" s="109">
        <f t="shared" si="3"/>
        <v>0</v>
      </c>
      <c r="T59" s="7">
        <f t="shared" si="8"/>
        <v>0</v>
      </c>
      <c r="U59" s="7">
        <f t="shared" si="8"/>
        <v>0</v>
      </c>
      <c r="V59" s="109">
        <f t="shared" si="4"/>
        <v>0</v>
      </c>
      <c r="W59" s="109">
        <f t="shared" si="5"/>
        <v>0</v>
      </c>
      <c r="X59" s="7">
        <f t="shared" si="5"/>
        <v>0</v>
      </c>
      <c r="Y59" s="7">
        <f t="shared" si="6"/>
        <v>0</v>
      </c>
    </row>
    <row r="60" spans="1:25" ht="45" x14ac:dyDescent="0.25">
      <c r="A60" s="1">
        <f t="shared" si="7"/>
        <v>57</v>
      </c>
      <c r="B60" s="3" t="s">
        <v>91</v>
      </c>
      <c r="C60" s="1">
        <v>30057</v>
      </c>
      <c r="D60" s="1" t="s">
        <v>92</v>
      </c>
      <c r="E60" s="11" t="s">
        <v>18</v>
      </c>
      <c r="F60" s="7"/>
      <c r="G60" s="7"/>
      <c r="H60" s="7"/>
      <c r="I60" s="7"/>
      <c r="J60" s="7"/>
      <c r="K60" s="7"/>
      <c r="L60" s="7">
        <f t="shared" si="1"/>
        <v>0</v>
      </c>
      <c r="M60" s="7">
        <f t="shared" si="2"/>
        <v>0</v>
      </c>
      <c r="N60" s="7">
        <f t="shared" si="2"/>
        <v>0</v>
      </c>
      <c r="O60" s="19"/>
      <c r="P60" s="19"/>
      <c r="Q60" s="115">
        <v>2</v>
      </c>
      <c r="R60" s="92">
        <v>1</v>
      </c>
      <c r="S60" s="109">
        <f t="shared" si="3"/>
        <v>1</v>
      </c>
      <c r="T60" s="7">
        <f t="shared" si="8"/>
        <v>2</v>
      </c>
      <c r="U60" s="7">
        <f t="shared" si="8"/>
        <v>1</v>
      </c>
      <c r="V60" s="109">
        <f t="shared" si="4"/>
        <v>1</v>
      </c>
      <c r="W60" s="109">
        <f t="shared" si="5"/>
        <v>1</v>
      </c>
      <c r="X60" s="7">
        <f t="shared" si="5"/>
        <v>2</v>
      </c>
      <c r="Y60" s="7">
        <f t="shared" si="6"/>
        <v>1</v>
      </c>
    </row>
    <row r="61" spans="1:25" ht="45" x14ac:dyDescent="0.25">
      <c r="A61" s="1">
        <f t="shared" si="7"/>
        <v>58</v>
      </c>
      <c r="B61" s="1" t="s">
        <v>93</v>
      </c>
      <c r="C61" s="1">
        <v>30058</v>
      </c>
      <c r="D61" s="1" t="s">
        <v>11</v>
      </c>
      <c r="E61" s="11" t="s">
        <v>464</v>
      </c>
      <c r="F61" s="7"/>
      <c r="G61" s="7"/>
      <c r="H61" s="7"/>
      <c r="I61" s="7"/>
      <c r="J61" s="7"/>
      <c r="K61" s="7"/>
      <c r="L61" s="7">
        <f t="shared" si="1"/>
        <v>0</v>
      </c>
      <c r="M61" s="7">
        <f t="shared" si="2"/>
        <v>0</v>
      </c>
      <c r="N61" s="7">
        <f t="shared" si="2"/>
        <v>0</v>
      </c>
      <c r="O61" s="19"/>
      <c r="P61" s="19"/>
      <c r="Q61" s="19"/>
      <c r="R61" s="19"/>
      <c r="S61" s="109">
        <f t="shared" si="3"/>
        <v>0</v>
      </c>
      <c r="T61" s="7">
        <f t="shared" si="8"/>
        <v>0</v>
      </c>
      <c r="U61" s="7">
        <f t="shared" si="8"/>
        <v>0</v>
      </c>
      <c r="V61" s="109">
        <f t="shared" si="4"/>
        <v>0</v>
      </c>
      <c r="W61" s="109">
        <f t="shared" si="5"/>
        <v>0</v>
      </c>
      <c r="X61" s="7">
        <f t="shared" si="5"/>
        <v>0</v>
      </c>
      <c r="Y61" s="7">
        <f t="shared" si="6"/>
        <v>0</v>
      </c>
    </row>
    <row r="62" spans="1:25" ht="63.75" x14ac:dyDescent="0.25">
      <c r="A62" s="1">
        <f t="shared" si="7"/>
        <v>59</v>
      </c>
      <c r="B62" s="1" t="s">
        <v>94</v>
      </c>
      <c r="C62" s="1">
        <v>30059</v>
      </c>
      <c r="D62" s="1" t="s">
        <v>14</v>
      </c>
      <c r="E62" s="11" t="s">
        <v>466</v>
      </c>
      <c r="F62" s="43">
        <v>2</v>
      </c>
      <c r="G62" s="43">
        <v>1</v>
      </c>
      <c r="H62" s="7"/>
      <c r="I62" s="7"/>
      <c r="J62" s="7"/>
      <c r="K62" s="7"/>
      <c r="L62" s="7">
        <f t="shared" si="1"/>
        <v>1</v>
      </c>
      <c r="M62" s="7">
        <f t="shared" si="2"/>
        <v>2</v>
      </c>
      <c r="N62" s="7">
        <f t="shared" si="2"/>
        <v>1</v>
      </c>
      <c r="O62" s="92">
        <v>1</v>
      </c>
      <c r="P62" s="92">
        <v>1</v>
      </c>
      <c r="Q62" s="92">
        <v>1</v>
      </c>
      <c r="R62" s="92">
        <v>1</v>
      </c>
      <c r="S62" s="109">
        <f t="shared" si="3"/>
        <v>1</v>
      </c>
      <c r="T62" s="7">
        <f t="shared" si="8"/>
        <v>2</v>
      </c>
      <c r="U62" s="7">
        <f t="shared" si="8"/>
        <v>2</v>
      </c>
      <c r="V62" s="109">
        <f t="shared" si="4"/>
        <v>1</v>
      </c>
      <c r="W62" s="109">
        <f t="shared" si="5"/>
        <v>2</v>
      </c>
      <c r="X62" s="7">
        <f t="shared" si="5"/>
        <v>4</v>
      </c>
      <c r="Y62" s="7">
        <f t="shared" si="6"/>
        <v>3</v>
      </c>
    </row>
    <row r="63" spans="1:25" ht="30" x14ac:dyDescent="0.25">
      <c r="A63" s="1">
        <f t="shared" si="7"/>
        <v>60</v>
      </c>
      <c r="B63" s="1" t="s">
        <v>95</v>
      </c>
      <c r="C63" s="1">
        <v>30060</v>
      </c>
      <c r="D63" s="1" t="s">
        <v>48</v>
      </c>
      <c r="E63" s="11" t="s">
        <v>18</v>
      </c>
      <c r="F63" s="94">
        <v>1</v>
      </c>
      <c r="G63" s="94">
        <v>1</v>
      </c>
      <c r="H63" s="94">
        <v>1</v>
      </c>
      <c r="I63" s="94">
        <v>1</v>
      </c>
      <c r="J63" s="94">
        <v>1</v>
      </c>
      <c r="K63" s="94">
        <v>1</v>
      </c>
      <c r="L63" s="7">
        <f t="shared" si="1"/>
        <v>1</v>
      </c>
      <c r="M63" s="7">
        <f t="shared" si="2"/>
        <v>3</v>
      </c>
      <c r="N63" s="7">
        <f t="shared" si="2"/>
        <v>3</v>
      </c>
      <c r="O63" s="19"/>
      <c r="P63" s="19"/>
      <c r="Q63" s="92">
        <v>1</v>
      </c>
      <c r="R63" s="92">
        <v>1</v>
      </c>
      <c r="S63" s="109">
        <f t="shared" si="3"/>
        <v>1</v>
      </c>
      <c r="T63" s="7">
        <f t="shared" si="8"/>
        <v>1</v>
      </c>
      <c r="U63" s="7">
        <f t="shared" si="8"/>
        <v>1</v>
      </c>
      <c r="V63" s="109">
        <f t="shared" si="4"/>
        <v>1</v>
      </c>
      <c r="W63" s="109">
        <f t="shared" si="5"/>
        <v>2</v>
      </c>
      <c r="X63" s="7">
        <f t="shared" si="5"/>
        <v>4</v>
      </c>
      <c r="Y63" s="7">
        <f t="shared" si="6"/>
        <v>4</v>
      </c>
    </row>
    <row r="64" spans="1:25" ht="30" x14ac:dyDescent="0.25">
      <c r="A64" s="1">
        <f t="shared" si="7"/>
        <v>61</v>
      </c>
      <c r="B64" s="1" t="s">
        <v>96</v>
      </c>
      <c r="C64" s="1">
        <v>30061</v>
      </c>
      <c r="D64" s="1" t="s">
        <v>8</v>
      </c>
      <c r="E64" s="11" t="s">
        <v>9</v>
      </c>
      <c r="F64" s="43">
        <v>1</v>
      </c>
      <c r="G64" s="43">
        <v>1</v>
      </c>
      <c r="H64" s="43">
        <v>1</v>
      </c>
      <c r="I64" s="43">
        <v>1</v>
      </c>
      <c r="J64" s="43">
        <v>1</v>
      </c>
      <c r="K64" s="43">
        <v>1</v>
      </c>
      <c r="L64" s="7">
        <f t="shared" si="1"/>
        <v>1</v>
      </c>
      <c r="M64" s="7">
        <f t="shared" si="2"/>
        <v>3</v>
      </c>
      <c r="N64" s="7">
        <f t="shared" si="2"/>
        <v>3</v>
      </c>
      <c r="O64" s="92">
        <v>2</v>
      </c>
      <c r="P64" s="92">
        <v>1</v>
      </c>
      <c r="Q64" s="115">
        <v>2</v>
      </c>
      <c r="R64" s="115">
        <v>1</v>
      </c>
      <c r="S64" s="109">
        <f t="shared" si="3"/>
        <v>1</v>
      </c>
      <c r="T64" s="7">
        <f t="shared" si="8"/>
        <v>4</v>
      </c>
      <c r="U64" s="7">
        <f t="shared" si="8"/>
        <v>2</v>
      </c>
      <c r="V64" s="109">
        <f t="shared" si="4"/>
        <v>1</v>
      </c>
      <c r="W64" s="109">
        <f t="shared" si="5"/>
        <v>2</v>
      </c>
      <c r="X64" s="7">
        <f t="shared" si="5"/>
        <v>7</v>
      </c>
      <c r="Y64" s="7">
        <f t="shared" si="6"/>
        <v>5</v>
      </c>
    </row>
    <row r="65" spans="1:25" ht="45" x14ac:dyDescent="0.25">
      <c r="A65" s="1">
        <f t="shared" si="7"/>
        <v>62</v>
      </c>
      <c r="B65" s="1" t="s">
        <v>97</v>
      </c>
      <c r="C65" s="1">
        <v>30062</v>
      </c>
      <c r="D65" s="1" t="s">
        <v>17</v>
      </c>
      <c r="E65" s="11" t="s">
        <v>467</v>
      </c>
      <c r="F65" s="7"/>
      <c r="G65" s="7"/>
      <c r="H65" s="7"/>
      <c r="I65" s="7"/>
      <c r="J65" s="7"/>
      <c r="K65" s="7"/>
      <c r="L65" s="7">
        <f t="shared" si="1"/>
        <v>0</v>
      </c>
      <c r="M65" s="7">
        <f t="shared" si="2"/>
        <v>0</v>
      </c>
      <c r="N65" s="7">
        <f t="shared" si="2"/>
        <v>0</v>
      </c>
      <c r="O65" s="92">
        <v>1</v>
      </c>
      <c r="P65" s="92">
        <v>1</v>
      </c>
      <c r="Q65" s="19"/>
      <c r="R65" s="19"/>
      <c r="S65" s="109">
        <f t="shared" si="3"/>
        <v>1</v>
      </c>
      <c r="T65" s="7">
        <f t="shared" si="8"/>
        <v>1</v>
      </c>
      <c r="U65" s="7">
        <f t="shared" si="8"/>
        <v>1</v>
      </c>
      <c r="V65" s="109">
        <f t="shared" si="4"/>
        <v>1</v>
      </c>
      <c r="W65" s="109">
        <f t="shared" si="5"/>
        <v>1</v>
      </c>
      <c r="X65" s="7">
        <f t="shared" si="5"/>
        <v>1</v>
      </c>
      <c r="Y65" s="7">
        <f t="shared" si="6"/>
        <v>1</v>
      </c>
    </row>
    <row r="66" spans="1:25" ht="30" x14ac:dyDescent="0.25">
      <c r="A66" s="1">
        <f t="shared" si="7"/>
        <v>63</v>
      </c>
      <c r="B66" s="1" t="s">
        <v>99</v>
      </c>
      <c r="C66" s="1">
        <v>30064</v>
      </c>
      <c r="D66" s="1" t="s">
        <v>43</v>
      </c>
      <c r="E66" s="11" t="s">
        <v>446</v>
      </c>
      <c r="F66" s="7"/>
      <c r="G66" s="7"/>
      <c r="H66" s="7"/>
      <c r="I66" s="7"/>
      <c r="J66" s="7"/>
      <c r="K66" s="7"/>
      <c r="L66" s="7">
        <f t="shared" si="1"/>
        <v>0</v>
      </c>
      <c r="M66" s="7">
        <f t="shared" si="2"/>
        <v>0</v>
      </c>
      <c r="N66" s="7">
        <f t="shared" si="2"/>
        <v>0</v>
      </c>
      <c r="O66" s="19"/>
      <c r="P66" s="19"/>
      <c r="Q66" s="19"/>
      <c r="R66" s="19"/>
      <c r="S66" s="109">
        <f t="shared" si="3"/>
        <v>0</v>
      </c>
      <c r="T66" s="7">
        <f t="shared" si="8"/>
        <v>0</v>
      </c>
      <c r="U66" s="7">
        <f t="shared" si="8"/>
        <v>0</v>
      </c>
      <c r="V66" s="109">
        <f t="shared" si="4"/>
        <v>0</v>
      </c>
      <c r="W66" s="109">
        <f t="shared" si="5"/>
        <v>0</v>
      </c>
      <c r="X66" s="7">
        <f t="shared" si="5"/>
        <v>0</v>
      </c>
      <c r="Y66" s="7">
        <f t="shared" si="6"/>
        <v>0</v>
      </c>
    </row>
    <row r="67" spans="1:25" ht="60" x14ac:dyDescent="0.25">
      <c r="A67" s="1">
        <f t="shared" si="7"/>
        <v>64</v>
      </c>
      <c r="B67" s="1" t="s">
        <v>100</v>
      </c>
      <c r="C67" s="1">
        <v>30065</v>
      </c>
      <c r="D67" s="1" t="s">
        <v>11</v>
      </c>
      <c r="E67" s="11" t="s">
        <v>464</v>
      </c>
      <c r="F67" s="7"/>
      <c r="G67" s="7"/>
      <c r="H67" s="7"/>
      <c r="I67" s="7"/>
      <c r="J67" s="7"/>
      <c r="K67" s="7"/>
      <c r="L67" s="7">
        <f t="shared" si="1"/>
        <v>0</v>
      </c>
      <c r="M67" s="7">
        <f t="shared" si="2"/>
        <v>0</v>
      </c>
      <c r="N67" s="7">
        <f t="shared" si="2"/>
        <v>0</v>
      </c>
      <c r="O67" s="19"/>
      <c r="P67" s="19"/>
      <c r="Q67" s="19"/>
      <c r="R67" s="19"/>
      <c r="S67" s="109">
        <f t="shared" si="3"/>
        <v>0</v>
      </c>
      <c r="T67" s="7">
        <f t="shared" si="8"/>
        <v>0</v>
      </c>
      <c r="U67" s="7">
        <f t="shared" si="8"/>
        <v>0</v>
      </c>
      <c r="V67" s="109">
        <f t="shared" si="4"/>
        <v>0</v>
      </c>
      <c r="W67" s="109">
        <f t="shared" si="5"/>
        <v>0</v>
      </c>
      <c r="X67" s="7">
        <f t="shared" si="5"/>
        <v>0</v>
      </c>
      <c r="Y67" s="7">
        <f t="shared" si="6"/>
        <v>0</v>
      </c>
    </row>
    <row r="68" spans="1:25" ht="30" x14ac:dyDescent="0.25">
      <c r="A68" s="1">
        <f t="shared" si="7"/>
        <v>65</v>
      </c>
      <c r="B68" s="1" t="s">
        <v>101</v>
      </c>
      <c r="C68" s="1">
        <v>30066</v>
      </c>
      <c r="D68" s="1" t="s">
        <v>11</v>
      </c>
      <c r="E68" s="11" t="s">
        <v>464</v>
      </c>
      <c r="F68" s="7"/>
      <c r="G68" s="7"/>
      <c r="H68" s="7"/>
      <c r="I68" s="7"/>
      <c r="J68" s="7"/>
      <c r="K68" s="7"/>
      <c r="L68" s="7">
        <f t="shared" si="1"/>
        <v>0</v>
      </c>
      <c r="M68" s="7">
        <f t="shared" si="2"/>
        <v>0</v>
      </c>
      <c r="N68" s="7">
        <f t="shared" si="2"/>
        <v>0</v>
      </c>
      <c r="O68" s="19"/>
      <c r="P68" s="19"/>
      <c r="Q68" s="19"/>
      <c r="R68" s="19"/>
      <c r="S68" s="109">
        <f t="shared" si="3"/>
        <v>0</v>
      </c>
      <c r="T68" s="7">
        <f t="shared" si="8"/>
        <v>0</v>
      </c>
      <c r="U68" s="7">
        <f t="shared" si="8"/>
        <v>0</v>
      </c>
      <c r="V68" s="109">
        <f t="shared" si="4"/>
        <v>0</v>
      </c>
      <c r="W68" s="109">
        <f t="shared" si="5"/>
        <v>0</v>
      </c>
      <c r="X68" s="7">
        <f t="shared" si="5"/>
        <v>0</v>
      </c>
      <c r="Y68" s="7">
        <f t="shared" si="6"/>
        <v>0</v>
      </c>
    </row>
    <row r="69" spans="1:25" ht="45" x14ac:dyDescent="0.25">
      <c r="A69" s="1">
        <f t="shared" si="7"/>
        <v>66</v>
      </c>
      <c r="B69" s="1" t="s">
        <v>102</v>
      </c>
      <c r="C69" s="1">
        <v>30067</v>
      </c>
      <c r="D69" s="1" t="s">
        <v>103</v>
      </c>
      <c r="E69" s="11" t="s">
        <v>470</v>
      </c>
      <c r="F69" s="7"/>
      <c r="G69" s="7"/>
      <c r="H69" s="7"/>
      <c r="I69" s="7"/>
      <c r="J69" s="7"/>
      <c r="K69" s="7"/>
      <c r="L69" s="7">
        <f t="shared" ref="L69:L131" si="9">IF(G69&gt;0,G69,IF(I69&gt;0,I69,K69))</f>
        <v>0</v>
      </c>
      <c r="M69" s="7">
        <f t="shared" ref="M69:N131" si="10">F69+H69+J69</f>
        <v>0</v>
      </c>
      <c r="N69" s="7">
        <f t="shared" si="10"/>
        <v>0</v>
      </c>
      <c r="O69" s="19"/>
      <c r="P69" s="19"/>
      <c r="Q69" s="19"/>
      <c r="R69" s="19"/>
      <c r="S69" s="109">
        <f t="shared" ref="S69:S131" si="11">IF(P69&gt;0,P69,R69)</f>
        <v>0</v>
      </c>
      <c r="T69" s="7">
        <f t="shared" si="8"/>
        <v>0</v>
      </c>
      <c r="U69" s="7">
        <f t="shared" si="8"/>
        <v>0</v>
      </c>
      <c r="V69" s="109">
        <f t="shared" ref="V69:V131" si="12">IF(L69&gt;0,L69,S69)</f>
        <v>0</v>
      </c>
      <c r="W69" s="109">
        <f t="shared" ref="W69:X131" si="13">L69+S69</f>
        <v>0</v>
      </c>
      <c r="X69" s="7">
        <f t="shared" si="13"/>
        <v>0</v>
      </c>
      <c r="Y69" s="7">
        <f t="shared" ref="Y69:Y132" si="14">G69+I69+K69+P69+R69</f>
        <v>0</v>
      </c>
    </row>
    <row r="70" spans="1:25" ht="25.5" x14ac:dyDescent="0.25">
      <c r="A70" s="1">
        <f t="shared" ref="A70:A133" si="15">A69+1</f>
        <v>67</v>
      </c>
      <c r="B70" s="1" t="s">
        <v>105</v>
      </c>
      <c r="C70" s="1">
        <v>30068</v>
      </c>
      <c r="D70" s="1" t="s">
        <v>8</v>
      </c>
      <c r="E70" s="11" t="s">
        <v>9</v>
      </c>
      <c r="F70" s="7"/>
      <c r="G70" s="7"/>
      <c r="H70" s="7"/>
      <c r="I70" s="7"/>
      <c r="J70" s="7"/>
      <c r="K70" s="7"/>
      <c r="L70" s="7">
        <f t="shared" si="9"/>
        <v>0</v>
      </c>
      <c r="M70" s="7">
        <f t="shared" si="10"/>
        <v>0</v>
      </c>
      <c r="N70" s="7">
        <f t="shared" si="10"/>
        <v>0</v>
      </c>
      <c r="O70" s="19"/>
      <c r="P70" s="19"/>
      <c r="Q70" s="19"/>
      <c r="R70" s="19"/>
      <c r="S70" s="109">
        <f t="shared" si="11"/>
        <v>0</v>
      </c>
      <c r="T70" s="7">
        <f t="shared" si="8"/>
        <v>0</v>
      </c>
      <c r="U70" s="7">
        <f t="shared" si="8"/>
        <v>0</v>
      </c>
      <c r="V70" s="109">
        <f t="shared" si="12"/>
        <v>0</v>
      </c>
      <c r="W70" s="109">
        <f t="shared" si="13"/>
        <v>0</v>
      </c>
      <c r="X70" s="7">
        <f t="shared" si="13"/>
        <v>0</v>
      </c>
      <c r="Y70" s="7">
        <f t="shared" si="14"/>
        <v>0</v>
      </c>
    </row>
    <row r="71" spans="1:25" ht="25.5" x14ac:dyDescent="0.25">
      <c r="A71" s="1">
        <f t="shared" si="15"/>
        <v>68</v>
      </c>
      <c r="B71" s="1" t="s">
        <v>106</v>
      </c>
      <c r="C71" s="1">
        <v>30069</v>
      </c>
      <c r="D71" s="1" t="s">
        <v>11</v>
      </c>
      <c r="E71" s="11" t="s">
        <v>464</v>
      </c>
      <c r="F71" s="7"/>
      <c r="G71" s="7"/>
      <c r="H71" s="7"/>
      <c r="I71" s="7"/>
      <c r="J71" s="7"/>
      <c r="K71" s="7"/>
      <c r="L71" s="7">
        <f t="shared" si="9"/>
        <v>0</v>
      </c>
      <c r="M71" s="7">
        <f t="shared" si="10"/>
        <v>0</v>
      </c>
      <c r="N71" s="7">
        <f t="shared" si="10"/>
        <v>0</v>
      </c>
      <c r="O71" s="19"/>
      <c r="P71" s="19"/>
      <c r="Q71" s="19"/>
      <c r="R71" s="19"/>
      <c r="S71" s="109">
        <f t="shared" si="11"/>
        <v>0</v>
      </c>
      <c r="T71" s="7">
        <f t="shared" si="8"/>
        <v>0</v>
      </c>
      <c r="U71" s="7">
        <f t="shared" si="8"/>
        <v>0</v>
      </c>
      <c r="V71" s="109">
        <f t="shared" si="12"/>
        <v>0</v>
      </c>
      <c r="W71" s="109">
        <f t="shared" si="13"/>
        <v>0</v>
      </c>
      <c r="X71" s="7">
        <f t="shared" si="13"/>
        <v>0</v>
      </c>
      <c r="Y71" s="7">
        <f t="shared" si="14"/>
        <v>0</v>
      </c>
    </row>
    <row r="72" spans="1:25" ht="30" x14ac:dyDescent="0.25">
      <c r="A72" s="1">
        <f t="shared" si="15"/>
        <v>69</v>
      </c>
      <c r="B72" s="1" t="s">
        <v>107</v>
      </c>
      <c r="C72" s="1">
        <v>30070</v>
      </c>
      <c r="D72" s="1" t="s">
        <v>108</v>
      </c>
      <c r="E72" s="11" t="s">
        <v>473</v>
      </c>
      <c r="F72" s="94">
        <v>2</v>
      </c>
      <c r="G72" s="94">
        <v>1</v>
      </c>
      <c r="H72" s="7"/>
      <c r="I72" s="7"/>
      <c r="J72" s="94">
        <v>1</v>
      </c>
      <c r="K72" s="94">
        <v>1</v>
      </c>
      <c r="L72" s="7">
        <f t="shared" si="9"/>
        <v>1</v>
      </c>
      <c r="M72" s="7">
        <f t="shared" si="10"/>
        <v>3</v>
      </c>
      <c r="N72" s="7">
        <f t="shared" si="10"/>
        <v>2</v>
      </c>
      <c r="O72" s="19"/>
      <c r="P72" s="19"/>
      <c r="Q72" s="19"/>
      <c r="R72" s="19"/>
      <c r="S72" s="109">
        <f t="shared" si="11"/>
        <v>0</v>
      </c>
      <c r="T72" s="7">
        <f t="shared" si="8"/>
        <v>0</v>
      </c>
      <c r="U72" s="7">
        <f t="shared" si="8"/>
        <v>0</v>
      </c>
      <c r="V72" s="109">
        <f t="shared" si="12"/>
        <v>1</v>
      </c>
      <c r="W72" s="109">
        <f t="shared" si="13"/>
        <v>1</v>
      </c>
      <c r="X72" s="7">
        <f t="shared" si="13"/>
        <v>3</v>
      </c>
      <c r="Y72" s="7">
        <f t="shared" si="14"/>
        <v>2</v>
      </c>
    </row>
    <row r="73" spans="1:25" ht="30" x14ac:dyDescent="0.25">
      <c r="A73" s="1">
        <f t="shared" si="15"/>
        <v>70</v>
      </c>
      <c r="B73" s="1" t="s">
        <v>109</v>
      </c>
      <c r="C73" s="1">
        <v>30071</v>
      </c>
      <c r="D73" s="1" t="s">
        <v>8</v>
      </c>
      <c r="E73" s="11" t="s">
        <v>9</v>
      </c>
      <c r="F73" s="7"/>
      <c r="G73" s="7"/>
      <c r="H73" s="7"/>
      <c r="I73" s="7"/>
      <c r="J73" s="7"/>
      <c r="K73" s="7"/>
      <c r="L73" s="7">
        <f t="shared" si="9"/>
        <v>0</v>
      </c>
      <c r="M73" s="7">
        <f t="shared" si="10"/>
        <v>0</v>
      </c>
      <c r="N73" s="7">
        <f t="shared" si="10"/>
        <v>0</v>
      </c>
      <c r="O73" s="92">
        <v>2</v>
      </c>
      <c r="P73" s="92">
        <v>1</v>
      </c>
      <c r="Q73" s="19"/>
      <c r="R73" s="19"/>
      <c r="S73" s="109">
        <f t="shared" si="11"/>
        <v>1</v>
      </c>
      <c r="T73" s="7">
        <f t="shared" si="8"/>
        <v>2</v>
      </c>
      <c r="U73" s="7">
        <f t="shared" si="8"/>
        <v>1</v>
      </c>
      <c r="V73" s="109">
        <f t="shared" si="12"/>
        <v>1</v>
      </c>
      <c r="W73" s="109">
        <f t="shared" si="13"/>
        <v>1</v>
      </c>
      <c r="X73" s="7">
        <f t="shared" si="13"/>
        <v>2</v>
      </c>
      <c r="Y73" s="7">
        <f t="shared" si="14"/>
        <v>1</v>
      </c>
    </row>
    <row r="74" spans="1:25" ht="30" x14ac:dyDescent="0.25">
      <c r="A74" s="1">
        <f t="shared" si="15"/>
        <v>71</v>
      </c>
      <c r="B74" s="1" t="s">
        <v>110</v>
      </c>
      <c r="C74" s="1">
        <v>30072</v>
      </c>
      <c r="D74" s="1" t="s">
        <v>8</v>
      </c>
      <c r="E74" s="11" t="s">
        <v>9</v>
      </c>
      <c r="F74" s="7"/>
      <c r="G74" s="7"/>
      <c r="H74" s="7"/>
      <c r="I74" s="7"/>
      <c r="J74" s="7"/>
      <c r="K74" s="7"/>
      <c r="L74" s="7">
        <f t="shared" si="9"/>
        <v>0</v>
      </c>
      <c r="M74" s="7">
        <f t="shared" si="10"/>
        <v>0</v>
      </c>
      <c r="N74" s="7">
        <f t="shared" si="10"/>
        <v>0</v>
      </c>
      <c r="O74" s="19"/>
      <c r="P74" s="19"/>
      <c r="Q74" s="19"/>
      <c r="R74" s="19"/>
      <c r="S74" s="109">
        <f t="shared" si="11"/>
        <v>0</v>
      </c>
      <c r="T74" s="7">
        <f t="shared" ref="T74:U136" si="16">O74+Q74</f>
        <v>0</v>
      </c>
      <c r="U74" s="7">
        <f t="shared" si="16"/>
        <v>0</v>
      </c>
      <c r="V74" s="109">
        <f t="shared" si="12"/>
        <v>0</v>
      </c>
      <c r="W74" s="109">
        <f t="shared" si="13"/>
        <v>0</v>
      </c>
      <c r="X74" s="7">
        <f t="shared" si="13"/>
        <v>0</v>
      </c>
      <c r="Y74" s="7">
        <f t="shared" si="14"/>
        <v>0</v>
      </c>
    </row>
    <row r="75" spans="1:25" ht="30" x14ac:dyDescent="0.25">
      <c r="A75" s="1">
        <f t="shared" si="15"/>
        <v>72</v>
      </c>
      <c r="B75" s="1" t="s">
        <v>111</v>
      </c>
      <c r="C75" s="1">
        <v>30073</v>
      </c>
      <c r="D75" s="1" t="s">
        <v>8</v>
      </c>
      <c r="E75" s="11" t="s">
        <v>9</v>
      </c>
      <c r="F75" s="7"/>
      <c r="G75" s="7"/>
      <c r="H75" s="7"/>
      <c r="I75" s="7"/>
      <c r="J75" s="7"/>
      <c r="K75" s="7"/>
      <c r="L75" s="7">
        <f t="shared" si="9"/>
        <v>0</v>
      </c>
      <c r="M75" s="7">
        <f t="shared" si="10"/>
        <v>0</v>
      </c>
      <c r="N75" s="7">
        <f t="shared" si="10"/>
        <v>0</v>
      </c>
      <c r="O75" s="19"/>
      <c r="P75" s="19"/>
      <c r="Q75" s="19"/>
      <c r="R75" s="19"/>
      <c r="S75" s="109">
        <f t="shared" si="11"/>
        <v>0</v>
      </c>
      <c r="T75" s="7">
        <f t="shared" si="16"/>
        <v>0</v>
      </c>
      <c r="U75" s="7">
        <f t="shared" si="16"/>
        <v>0</v>
      </c>
      <c r="V75" s="109">
        <f t="shared" si="12"/>
        <v>0</v>
      </c>
      <c r="W75" s="109">
        <f t="shared" si="13"/>
        <v>0</v>
      </c>
      <c r="X75" s="7">
        <f t="shared" si="13"/>
        <v>0</v>
      </c>
      <c r="Y75" s="7">
        <f t="shared" si="14"/>
        <v>0</v>
      </c>
    </row>
    <row r="76" spans="1:25" ht="38.25" x14ac:dyDescent="0.25">
      <c r="A76" s="1">
        <f t="shared" si="15"/>
        <v>73</v>
      </c>
      <c r="B76" s="1" t="s">
        <v>112</v>
      </c>
      <c r="C76" s="1">
        <v>30074</v>
      </c>
      <c r="D76" s="1" t="s">
        <v>113</v>
      </c>
      <c r="E76" s="11" t="s">
        <v>114</v>
      </c>
      <c r="F76" s="7"/>
      <c r="G76" s="7"/>
      <c r="H76" s="7"/>
      <c r="I76" s="7"/>
      <c r="J76" s="7"/>
      <c r="K76" s="7"/>
      <c r="L76" s="7">
        <f t="shared" si="9"/>
        <v>0</v>
      </c>
      <c r="M76" s="7">
        <f t="shared" si="10"/>
        <v>0</v>
      </c>
      <c r="N76" s="7">
        <f t="shared" si="10"/>
        <v>0</v>
      </c>
      <c r="O76" s="19"/>
      <c r="P76" s="19"/>
      <c r="Q76" s="19"/>
      <c r="R76" s="19"/>
      <c r="S76" s="109">
        <f t="shared" si="11"/>
        <v>0</v>
      </c>
      <c r="T76" s="7">
        <f t="shared" si="16"/>
        <v>0</v>
      </c>
      <c r="U76" s="7">
        <f t="shared" si="16"/>
        <v>0</v>
      </c>
      <c r="V76" s="109">
        <f t="shared" si="12"/>
        <v>0</v>
      </c>
      <c r="W76" s="109">
        <f t="shared" si="13"/>
        <v>0</v>
      </c>
      <c r="X76" s="7">
        <f t="shared" si="13"/>
        <v>0</v>
      </c>
      <c r="Y76" s="7">
        <f t="shared" si="14"/>
        <v>0</v>
      </c>
    </row>
    <row r="77" spans="1:25" ht="38.25" x14ac:dyDescent="0.25">
      <c r="A77" s="1">
        <f t="shared" si="15"/>
        <v>74</v>
      </c>
      <c r="B77" s="1" t="s">
        <v>115</v>
      </c>
      <c r="C77" s="1">
        <v>30075</v>
      </c>
      <c r="D77" s="1" t="s">
        <v>48</v>
      </c>
      <c r="E77" s="11" t="s">
        <v>116</v>
      </c>
      <c r="F77" s="7"/>
      <c r="G77" s="7"/>
      <c r="H77" s="7"/>
      <c r="I77" s="7"/>
      <c r="J77" s="7"/>
      <c r="K77" s="7"/>
      <c r="L77" s="7">
        <f t="shared" si="9"/>
        <v>0</v>
      </c>
      <c r="M77" s="7">
        <f t="shared" si="10"/>
        <v>0</v>
      </c>
      <c r="N77" s="7">
        <f t="shared" si="10"/>
        <v>0</v>
      </c>
      <c r="O77" s="19"/>
      <c r="P77" s="19"/>
      <c r="Q77" s="92">
        <v>2</v>
      </c>
      <c r="R77" s="92">
        <v>1</v>
      </c>
      <c r="S77" s="109">
        <f t="shared" si="11"/>
        <v>1</v>
      </c>
      <c r="T77" s="7">
        <f t="shared" si="16"/>
        <v>2</v>
      </c>
      <c r="U77" s="7">
        <f t="shared" si="16"/>
        <v>1</v>
      </c>
      <c r="V77" s="109">
        <f t="shared" si="12"/>
        <v>1</v>
      </c>
      <c r="W77" s="109">
        <f t="shared" si="13"/>
        <v>1</v>
      </c>
      <c r="X77" s="7">
        <f t="shared" si="13"/>
        <v>2</v>
      </c>
      <c r="Y77" s="7">
        <f t="shared" si="14"/>
        <v>1</v>
      </c>
    </row>
    <row r="78" spans="1:25" ht="30" x14ac:dyDescent="0.25">
      <c r="A78" s="1">
        <f t="shared" si="15"/>
        <v>75</v>
      </c>
      <c r="B78" s="1" t="s">
        <v>117</v>
      </c>
      <c r="C78" s="1">
        <v>30076</v>
      </c>
      <c r="D78" s="1" t="s">
        <v>26</v>
      </c>
      <c r="E78" s="11" t="s">
        <v>445</v>
      </c>
      <c r="F78" s="7"/>
      <c r="G78" s="7"/>
      <c r="H78" s="7"/>
      <c r="I78" s="7"/>
      <c r="J78" s="7"/>
      <c r="K78" s="7"/>
      <c r="L78" s="7">
        <f t="shared" si="9"/>
        <v>0</v>
      </c>
      <c r="M78" s="7">
        <f t="shared" si="10"/>
        <v>0</v>
      </c>
      <c r="N78" s="7">
        <f t="shared" si="10"/>
        <v>0</v>
      </c>
      <c r="O78" s="19"/>
      <c r="P78" s="19"/>
      <c r="Q78" s="19"/>
      <c r="R78" s="19"/>
      <c r="S78" s="109">
        <f t="shared" si="11"/>
        <v>0</v>
      </c>
      <c r="T78" s="7">
        <f t="shared" si="16"/>
        <v>0</v>
      </c>
      <c r="U78" s="7">
        <f t="shared" si="16"/>
        <v>0</v>
      </c>
      <c r="V78" s="109">
        <f t="shared" si="12"/>
        <v>0</v>
      </c>
      <c r="W78" s="109">
        <f t="shared" si="13"/>
        <v>0</v>
      </c>
      <c r="X78" s="7">
        <f t="shared" si="13"/>
        <v>0</v>
      </c>
      <c r="Y78" s="7">
        <f t="shared" si="14"/>
        <v>0</v>
      </c>
    </row>
    <row r="79" spans="1:25" ht="25.5" x14ac:dyDescent="0.25">
      <c r="A79" s="1">
        <f t="shared" si="15"/>
        <v>76</v>
      </c>
      <c r="B79" s="1" t="s">
        <v>118</v>
      </c>
      <c r="C79" s="1">
        <v>30077</v>
      </c>
      <c r="D79" s="1" t="s">
        <v>8</v>
      </c>
      <c r="E79" s="11" t="s">
        <v>9</v>
      </c>
      <c r="F79" s="7"/>
      <c r="G79" s="7"/>
      <c r="H79" s="7"/>
      <c r="I79" s="7"/>
      <c r="J79" s="7"/>
      <c r="K79" s="7"/>
      <c r="L79" s="7">
        <f t="shared" si="9"/>
        <v>0</v>
      </c>
      <c r="M79" s="7">
        <f t="shared" si="10"/>
        <v>0</v>
      </c>
      <c r="N79" s="7">
        <f t="shared" si="10"/>
        <v>0</v>
      </c>
      <c r="O79" s="19"/>
      <c r="P79" s="19"/>
      <c r="Q79" s="115">
        <v>1</v>
      </c>
      <c r="R79" s="115">
        <v>1</v>
      </c>
      <c r="S79" s="109">
        <f t="shared" si="11"/>
        <v>1</v>
      </c>
      <c r="T79" s="7">
        <f t="shared" si="16"/>
        <v>1</v>
      </c>
      <c r="U79" s="7">
        <f t="shared" si="16"/>
        <v>1</v>
      </c>
      <c r="V79" s="109">
        <f t="shared" si="12"/>
        <v>1</v>
      </c>
      <c r="W79" s="109">
        <f t="shared" si="13"/>
        <v>1</v>
      </c>
      <c r="X79" s="7">
        <f t="shared" si="13"/>
        <v>1</v>
      </c>
      <c r="Y79" s="7">
        <f t="shared" si="14"/>
        <v>1</v>
      </c>
    </row>
    <row r="80" spans="1:25" x14ac:dyDescent="0.25">
      <c r="A80" s="1">
        <f t="shared" si="15"/>
        <v>77</v>
      </c>
      <c r="B80" s="1" t="s">
        <v>119</v>
      </c>
      <c r="C80" s="1">
        <v>30079</v>
      </c>
      <c r="D80" s="1" t="s">
        <v>26</v>
      </c>
      <c r="E80" s="11" t="s">
        <v>445</v>
      </c>
      <c r="F80" s="7"/>
      <c r="G80" s="7"/>
      <c r="H80" s="7"/>
      <c r="I80" s="7"/>
      <c r="J80" s="7"/>
      <c r="K80" s="7"/>
      <c r="L80" s="7">
        <f t="shared" si="9"/>
        <v>0</v>
      </c>
      <c r="M80" s="7">
        <f t="shared" si="10"/>
        <v>0</v>
      </c>
      <c r="N80" s="7">
        <f t="shared" si="10"/>
        <v>0</v>
      </c>
      <c r="O80" s="19"/>
      <c r="P80" s="19"/>
      <c r="Q80" s="19"/>
      <c r="R80" s="19"/>
      <c r="S80" s="109">
        <f t="shared" si="11"/>
        <v>0</v>
      </c>
      <c r="T80" s="7">
        <f t="shared" si="16"/>
        <v>0</v>
      </c>
      <c r="U80" s="7">
        <f t="shared" si="16"/>
        <v>0</v>
      </c>
      <c r="V80" s="109">
        <f t="shared" si="12"/>
        <v>0</v>
      </c>
      <c r="W80" s="109">
        <f t="shared" si="13"/>
        <v>0</v>
      </c>
      <c r="X80" s="7">
        <f t="shared" si="13"/>
        <v>0</v>
      </c>
      <c r="Y80" s="7">
        <f t="shared" si="14"/>
        <v>0</v>
      </c>
    </row>
    <row r="81" spans="1:25" ht="30" x14ac:dyDescent="0.25">
      <c r="A81" s="1">
        <f t="shared" si="15"/>
        <v>78</v>
      </c>
      <c r="B81" s="1" t="s">
        <v>120</v>
      </c>
      <c r="C81" s="1">
        <v>30080</v>
      </c>
      <c r="D81" s="1" t="s">
        <v>26</v>
      </c>
      <c r="E81" s="11" t="s">
        <v>445</v>
      </c>
      <c r="F81" s="91">
        <v>2</v>
      </c>
      <c r="G81" s="91">
        <v>1</v>
      </c>
      <c r="H81" s="91">
        <v>2</v>
      </c>
      <c r="I81" s="91">
        <v>1</v>
      </c>
      <c r="J81" s="91">
        <v>2</v>
      </c>
      <c r="K81" s="91">
        <v>1</v>
      </c>
      <c r="L81" s="7">
        <f t="shared" si="9"/>
        <v>1</v>
      </c>
      <c r="M81" s="7">
        <f t="shared" si="10"/>
        <v>6</v>
      </c>
      <c r="N81" s="7">
        <f t="shared" si="10"/>
        <v>3</v>
      </c>
      <c r="O81" s="19"/>
      <c r="P81" s="19"/>
      <c r="Q81" s="19"/>
      <c r="R81" s="19"/>
      <c r="S81" s="109">
        <f t="shared" si="11"/>
        <v>0</v>
      </c>
      <c r="T81" s="7">
        <f t="shared" si="16"/>
        <v>0</v>
      </c>
      <c r="U81" s="7">
        <f t="shared" si="16"/>
        <v>0</v>
      </c>
      <c r="V81" s="109">
        <f t="shared" si="12"/>
        <v>1</v>
      </c>
      <c r="W81" s="109">
        <f t="shared" si="13"/>
        <v>1</v>
      </c>
      <c r="X81" s="7">
        <f t="shared" si="13"/>
        <v>6</v>
      </c>
      <c r="Y81" s="7">
        <f t="shared" si="14"/>
        <v>3</v>
      </c>
    </row>
    <row r="82" spans="1:25" ht="51" x14ac:dyDescent="0.25">
      <c r="A82" s="1">
        <f t="shared" si="15"/>
        <v>79</v>
      </c>
      <c r="B82" s="1" t="s">
        <v>121</v>
      </c>
      <c r="C82" s="1">
        <v>30081</v>
      </c>
      <c r="D82" s="1" t="s">
        <v>122</v>
      </c>
      <c r="E82" s="11" t="s">
        <v>447</v>
      </c>
      <c r="F82" s="7"/>
      <c r="G82" s="7"/>
      <c r="H82" s="7"/>
      <c r="I82" s="7"/>
      <c r="J82" s="7"/>
      <c r="K82" s="7"/>
      <c r="L82" s="7">
        <f t="shared" si="9"/>
        <v>0</v>
      </c>
      <c r="M82" s="7">
        <f t="shared" si="10"/>
        <v>0</v>
      </c>
      <c r="N82" s="7">
        <f t="shared" si="10"/>
        <v>0</v>
      </c>
      <c r="O82" s="19"/>
      <c r="P82" s="19"/>
      <c r="Q82" s="19"/>
      <c r="R82" s="19"/>
      <c r="S82" s="109">
        <f t="shared" si="11"/>
        <v>0</v>
      </c>
      <c r="T82" s="7">
        <f t="shared" si="16"/>
        <v>0</v>
      </c>
      <c r="U82" s="7">
        <f t="shared" si="16"/>
        <v>0</v>
      </c>
      <c r="V82" s="109">
        <f t="shared" si="12"/>
        <v>0</v>
      </c>
      <c r="W82" s="109">
        <f t="shared" si="13"/>
        <v>0</v>
      </c>
      <c r="X82" s="7">
        <f t="shared" si="13"/>
        <v>0</v>
      </c>
      <c r="Y82" s="7">
        <f t="shared" si="14"/>
        <v>0</v>
      </c>
    </row>
    <row r="83" spans="1:25" ht="45" x14ac:dyDescent="0.25">
      <c r="A83" s="1">
        <f t="shared" si="15"/>
        <v>80</v>
      </c>
      <c r="B83" s="1" t="s">
        <v>124</v>
      </c>
      <c r="C83" s="1">
        <v>30082</v>
      </c>
      <c r="D83" s="1" t="s">
        <v>92</v>
      </c>
      <c r="E83" s="11" t="s">
        <v>116</v>
      </c>
      <c r="F83" s="95">
        <v>2</v>
      </c>
      <c r="G83" s="43">
        <v>1</v>
      </c>
      <c r="H83" s="43">
        <v>1</v>
      </c>
      <c r="I83" s="43">
        <v>1</v>
      </c>
      <c r="J83" s="43">
        <v>1</v>
      </c>
      <c r="K83" s="43">
        <v>1</v>
      </c>
      <c r="L83" s="7">
        <f t="shared" si="9"/>
        <v>1</v>
      </c>
      <c r="M83" s="7">
        <f t="shared" si="10"/>
        <v>4</v>
      </c>
      <c r="N83" s="95">
        <v>4</v>
      </c>
      <c r="O83" s="92">
        <v>1</v>
      </c>
      <c r="P83" s="92">
        <v>1</v>
      </c>
      <c r="Q83" s="92">
        <v>1</v>
      </c>
      <c r="R83" s="92">
        <v>1</v>
      </c>
      <c r="S83" s="109">
        <f t="shared" si="11"/>
        <v>1</v>
      </c>
      <c r="T83" s="7">
        <f t="shared" si="16"/>
        <v>2</v>
      </c>
      <c r="U83" s="7">
        <f t="shared" si="16"/>
        <v>2</v>
      </c>
      <c r="V83" s="109">
        <f t="shared" si="12"/>
        <v>1</v>
      </c>
      <c r="W83" s="109">
        <f t="shared" si="13"/>
        <v>2</v>
      </c>
      <c r="X83" s="7">
        <f t="shared" si="13"/>
        <v>6</v>
      </c>
      <c r="Y83" s="7">
        <f t="shared" si="14"/>
        <v>5</v>
      </c>
    </row>
    <row r="84" spans="1:25" ht="30" x14ac:dyDescent="0.25">
      <c r="A84" s="1">
        <f t="shared" si="15"/>
        <v>81</v>
      </c>
      <c r="B84" s="1" t="s">
        <v>125</v>
      </c>
      <c r="C84" s="1">
        <v>30083</v>
      </c>
      <c r="D84" s="1" t="s">
        <v>48</v>
      </c>
      <c r="E84" s="11" t="s">
        <v>18</v>
      </c>
      <c r="F84" s="7"/>
      <c r="G84" s="7"/>
      <c r="H84" s="7"/>
      <c r="I84" s="7"/>
      <c r="J84" s="7"/>
      <c r="K84" s="7"/>
      <c r="L84" s="7">
        <f t="shared" si="9"/>
        <v>0</v>
      </c>
      <c r="M84" s="7">
        <f t="shared" si="10"/>
        <v>0</v>
      </c>
      <c r="N84" s="7">
        <f t="shared" si="10"/>
        <v>0</v>
      </c>
      <c r="O84" s="92">
        <v>1</v>
      </c>
      <c r="P84" s="92">
        <v>1</v>
      </c>
      <c r="Q84" s="92">
        <v>1</v>
      </c>
      <c r="R84" s="92">
        <v>1</v>
      </c>
      <c r="S84" s="109">
        <f t="shared" si="11"/>
        <v>1</v>
      </c>
      <c r="T84" s="7">
        <f t="shared" si="16"/>
        <v>2</v>
      </c>
      <c r="U84" s="7">
        <f t="shared" si="16"/>
        <v>2</v>
      </c>
      <c r="V84" s="109">
        <f t="shared" si="12"/>
        <v>1</v>
      </c>
      <c r="W84" s="109">
        <f t="shared" si="13"/>
        <v>1</v>
      </c>
      <c r="X84" s="7">
        <f t="shared" si="13"/>
        <v>2</v>
      </c>
      <c r="Y84" s="7">
        <f t="shared" si="14"/>
        <v>2</v>
      </c>
    </row>
    <row r="85" spans="1:25" ht="51" x14ac:dyDescent="0.25">
      <c r="A85" s="1">
        <f t="shared" si="15"/>
        <v>82</v>
      </c>
      <c r="B85" s="1" t="s">
        <v>126</v>
      </c>
      <c r="C85" s="1">
        <v>30084</v>
      </c>
      <c r="D85" s="1" t="s">
        <v>122</v>
      </c>
      <c r="E85" s="11" t="s">
        <v>447</v>
      </c>
      <c r="F85" s="7"/>
      <c r="G85" s="7"/>
      <c r="H85" s="7"/>
      <c r="I85" s="7"/>
      <c r="J85" s="7"/>
      <c r="K85" s="7"/>
      <c r="L85" s="7">
        <f t="shared" si="9"/>
        <v>0</v>
      </c>
      <c r="M85" s="7">
        <f t="shared" si="10"/>
        <v>0</v>
      </c>
      <c r="N85" s="7">
        <f t="shared" si="10"/>
        <v>0</v>
      </c>
      <c r="O85" s="92">
        <v>1</v>
      </c>
      <c r="P85" s="92">
        <v>1</v>
      </c>
      <c r="Q85" s="19"/>
      <c r="R85" s="19"/>
      <c r="S85" s="109">
        <f t="shared" si="11"/>
        <v>1</v>
      </c>
      <c r="T85" s="7">
        <f t="shared" si="16"/>
        <v>1</v>
      </c>
      <c r="U85" s="7">
        <f t="shared" si="16"/>
        <v>1</v>
      </c>
      <c r="V85" s="109">
        <f t="shared" si="12"/>
        <v>1</v>
      </c>
      <c r="W85" s="109">
        <f t="shared" si="13"/>
        <v>1</v>
      </c>
      <c r="X85" s="7">
        <f t="shared" si="13"/>
        <v>1</v>
      </c>
      <c r="Y85" s="7">
        <f t="shared" si="14"/>
        <v>1</v>
      </c>
    </row>
    <row r="86" spans="1:25" ht="25.5" x14ac:dyDescent="0.25">
      <c r="A86" s="1">
        <f t="shared" si="15"/>
        <v>83</v>
      </c>
      <c r="B86" s="1" t="s">
        <v>127</v>
      </c>
      <c r="C86" s="1">
        <v>30085</v>
      </c>
      <c r="D86" s="1" t="s">
        <v>8</v>
      </c>
      <c r="E86" s="11" t="s">
        <v>9</v>
      </c>
      <c r="F86" s="43">
        <v>1</v>
      </c>
      <c r="G86" s="43">
        <v>1</v>
      </c>
      <c r="H86" s="43">
        <v>1</v>
      </c>
      <c r="I86" s="43">
        <v>1</v>
      </c>
      <c r="J86" s="43">
        <v>1</v>
      </c>
      <c r="K86" s="43">
        <v>1</v>
      </c>
      <c r="L86" s="7">
        <f t="shared" si="9"/>
        <v>1</v>
      </c>
      <c r="M86" s="7">
        <f t="shared" si="10"/>
        <v>3</v>
      </c>
      <c r="N86" s="7">
        <f t="shared" si="10"/>
        <v>3</v>
      </c>
      <c r="O86" s="19"/>
      <c r="P86" s="19"/>
      <c r="Q86" s="115">
        <v>1</v>
      </c>
      <c r="R86" s="115">
        <v>1</v>
      </c>
      <c r="S86" s="109">
        <f t="shared" si="11"/>
        <v>1</v>
      </c>
      <c r="T86" s="7">
        <f t="shared" si="16"/>
        <v>1</v>
      </c>
      <c r="U86" s="7">
        <f t="shared" si="16"/>
        <v>1</v>
      </c>
      <c r="V86" s="109">
        <f t="shared" si="12"/>
        <v>1</v>
      </c>
      <c r="W86" s="109">
        <f t="shared" si="13"/>
        <v>2</v>
      </c>
      <c r="X86" s="7">
        <f t="shared" si="13"/>
        <v>4</v>
      </c>
      <c r="Y86" s="7">
        <f t="shared" si="14"/>
        <v>4</v>
      </c>
    </row>
    <row r="87" spans="1:25" ht="30" x14ac:dyDescent="0.25">
      <c r="A87" s="1">
        <f t="shared" si="15"/>
        <v>84</v>
      </c>
      <c r="B87" s="1" t="s">
        <v>128</v>
      </c>
      <c r="C87" s="1">
        <v>30086</v>
      </c>
      <c r="D87" s="1" t="s">
        <v>8</v>
      </c>
      <c r="E87" s="11" t="s">
        <v>9</v>
      </c>
      <c r="F87" s="7"/>
      <c r="G87" s="7"/>
      <c r="H87" s="7"/>
      <c r="I87" s="7"/>
      <c r="J87" s="7"/>
      <c r="K87" s="7"/>
      <c r="L87" s="7">
        <f t="shared" si="9"/>
        <v>0</v>
      </c>
      <c r="M87" s="7">
        <f t="shared" si="10"/>
        <v>0</v>
      </c>
      <c r="N87" s="7">
        <f t="shared" si="10"/>
        <v>0</v>
      </c>
      <c r="O87" s="19"/>
      <c r="P87" s="19"/>
      <c r="Q87" s="19"/>
      <c r="R87" s="19"/>
      <c r="S87" s="109">
        <f t="shared" si="11"/>
        <v>0</v>
      </c>
      <c r="T87" s="7">
        <f t="shared" si="16"/>
        <v>0</v>
      </c>
      <c r="U87" s="7">
        <f t="shared" si="16"/>
        <v>0</v>
      </c>
      <c r="V87" s="109">
        <f t="shared" si="12"/>
        <v>0</v>
      </c>
      <c r="W87" s="109">
        <f t="shared" si="13"/>
        <v>0</v>
      </c>
      <c r="X87" s="7">
        <f t="shared" si="13"/>
        <v>0</v>
      </c>
      <c r="Y87" s="7">
        <f t="shared" si="14"/>
        <v>0</v>
      </c>
    </row>
    <row r="88" spans="1:25" ht="25.5" x14ac:dyDescent="0.25">
      <c r="A88" s="1">
        <f t="shared" si="15"/>
        <v>85</v>
      </c>
      <c r="B88" s="1" t="s">
        <v>129</v>
      </c>
      <c r="C88" s="1">
        <v>30087</v>
      </c>
      <c r="D88" s="1" t="s">
        <v>8</v>
      </c>
      <c r="E88" s="11" t="s">
        <v>9</v>
      </c>
      <c r="F88" s="7"/>
      <c r="G88" s="7"/>
      <c r="H88" s="7"/>
      <c r="I88" s="7"/>
      <c r="J88" s="7"/>
      <c r="K88" s="7"/>
      <c r="L88" s="7">
        <f t="shared" si="9"/>
        <v>0</v>
      </c>
      <c r="M88" s="7">
        <f t="shared" si="10"/>
        <v>0</v>
      </c>
      <c r="N88" s="7">
        <f t="shared" si="10"/>
        <v>0</v>
      </c>
      <c r="O88" s="19"/>
      <c r="P88" s="19"/>
      <c r="Q88" s="19"/>
      <c r="R88" s="19"/>
      <c r="S88" s="109">
        <f t="shared" si="11"/>
        <v>0</v>
      </c>
      <c r="T88" s="7">
        <f t="shared" si="16"/>
        <v>0</v>
      </c>
      <c r="U88" s="7">
        <f t="shared" si="16"/>
        <v>0</v>
      </c>
      <c r="V88" s="109">
        <f t="shared" si="12"/>
        <v>0</v>
      </c>
      <c r="W88" s="109">
        <f t="shared" si="13"/>
        <v>0</v>
      </c>
      <c r="X88" s="7">
        <f t="shared" si="13"/>
        <v>0</v>
      </c>
      <c r="Y88" s="7">
        <f t="shared" si="14"/>
        <v>0</v>
      </c>
    </row>
    <row r="89" spans="1:25" ht="25.5" x14ac:dyDescent="0.25">
      <c r="A89" s="1">
        <f t="shared" si="15"/>
        <v>86</v>
      </c>
      <c r="B89" s="1" t="s">
        <v>130</v>
      </c>
      <c r="C89" s="1">
        <v>30088</v>
      </c>
      <c r="D89" s="1" t="s">
        <v>11</v>
      </c>
      <c r="E89" s="11" t="s">
        <v>464</v>
      </c>
      <c r="F89" s="7"/>
      <c r="G89" s="7"/>
      <c r="H89" s="7"/>
      <c r="I89" s="7"/>
      <c r="J89" s="7"/>
      <c r="K89" s="7"/>
      <c r="L89" s="7">
        <f t="shared" si="9"/>
        <v>0</v>
      </c>
      <c r="M89" s="7">
        <f t="shared" si="10"/>
        <v>0</v>
      </c>
      <c r="N89" s="7">
        <f t="shared" si="10"/>
        <v>0</v>
      </c>
      <c r="O89" s="19"/>
      <c r="P89" s="19"/>
      <c r="Q89" s="19"/>
      <c r="R89" s="19"/>
      <c r="S89" s="109">
        <f t="shared" si="11"/>
        <v>0</v>
      </c>
      <c r="T89" s="7">
        <f t="shared" si="16"/>
        <v>0</v>
      </c>
      <c r="U89" s="7">
        <f t="shared" si="16"/>
        <v>0</v>
      </c>
      <c r="V89" s="109">
        <f t="shared" si="12"/>
        <v>0</v>
      </c>
      <c r="W89" s="109">
        <f t="shared" si="13"/>
        <v>0</v>
      </c>
      <c r="X89" s="7">
        <f t="shared" si="13"/>
        <v>0</v>
      </c>
      <c r="Y89" s="7">
        <f t="shared" si="14"/>
        <v>0</v>
      </c>
    </row>
    <row r="90" spans="1:25" ht="30" x14ac:dyDescent="0.25">
      <c r="A90" s="1">
        <f t="shared" si="15"/>
        <v>87</v>
      </c>
      <c r="B90" s="1" t="s">
        <v>131</v>
      </c>
      <c r="C90" s="1">
        <v>30089</v>
      </c>
      <c r="D90" s="1" t="s">
        <v>36</v>
      </c>
      <c r="E90" s="11" t="s">
        <v>9</v>
      </c>
      <c r="F90" s="91">
        <v>1</v>
      </c>
      <c r="G90" s="91">
        <v>1</v>
      </c>
      <c r="H90" s="7"/>
      <c r="I90" s="7"/>
      <c r="J90" s="7"/>
      <c r="K90" s="7"/>
      <c r="L90" s="7">
        <f t="shared" si="9"/>
        <v>1</v>
      </c>
      <c r="M90" s="7">
        <f t="shared" si="10"/>
        <v>1</v>
      </c>
      <c r="N90" s="7">
        <f t="shared" si="10"/>
        <v>1</v>
      </c>
      <c r="O90" s="19"/>
      <c r="P90" s="19"/>
      <c r="Q90" s="115">
        <v>2</v>
      </c>
      <c r="R90" s="115">
        <v>1</v>
      </c>
      <c r="S90" s="109">
        <f t="shared" si="11"/>
        <v>1</v>
      </c>
      <c r="T90" s="7">
        <f t="shared" si="16"/>
        <v>2</v>
      </c>
      <c r="U90" s="7">
        <f t="shared" si="16"/>
        <v>1</v>
      </c>
      <c r="V90" s="109">
        <f t="shared" si="12"/>
        <v>1</v>
      </c>
      <c r="W90" s="109">
        <f t="shared" si="13"/>
        <v>2</v>
      </c>
      <c r="X90" s="7">
        <f t="shared" si="13"/>
        <v>3</v>
      </c>
      <c r="Y90" s="7">
        <f t="shared" si="14"/>
        <v>2</v>
      </c>
    </row>
    <row r="91" spans="1:25" ht="30" x14ac:dyDescent="0.25">
      <c r="A91" s="1">
        <f t="shared" si="15"/>
        <v>88</v>
      </c>
      <c r="B91" s="1" t="s">
        <v>132</v>
      </c>
      <c r="C91" s="1">
        <v>30090</v>
      </c>
      <c r="D91" s="1" t="s">
        <v>26</v>
      </c>
      <c r="E91" s="11" t="s">
        <v>445</v>
      </c>
      <c r="F91" s="7"/>
      <c r="G91" s="7"/>
      <c r="H91" s="7"/>
      <c r="I91" s="7"/>
      <c r="J91" s="7"/>
      <c r="K91" s="7"/>
      <c r="L91" s="7">
        <f t="shared" si="9"/>
        <v>0</v>
      </c>
      <c r="M91" s="7">
        <f t="shared" si="10"/>
        <v>0</v>
      </c>
      <c r="N91" s="7">
        <f t="shared" si="10"/>
        <v>0</v>
      </c>
      <c r="O91" s="19"/>
      <c r="P91" s="19"/>
      <c r="Q91" s="19"/>
      <c r="R91" s="19"/>
      <c r="S91" s="109">
        <f t="shared" si="11"/>
        <v>0</v>
      </c>
      <c r="T91" s="7">
        <f t="shared" si="16"/>
        <v>0</v>
      </c>
      <c r="U91" s="7">
        <f t="shared" si="16"/>
        <v>0</v>
      </c>
      <c r="V91" s="109">
        <f t="shared" si="12"/>
        <v>0</v>
      </c>
      <c r="W91" s="109">
        <f t="shared" si="13"/>
        <v>0</v>
      </c>
      <c r="X91" s="7">
        <f t="shared" si="13"/>
        <v>0</v>
      </c>
      <c r="Y91" s="7">
        <f t="shared" si="14"/>
        <v>0</v>
      </c>
    </row>
    <row r="92" spans="1:25" ht="45" x14ac:dyDescent="0.25">
      <c r="A92" s="1">
        <f t="shared" si="15"/>
        <v>89</v>
      </c>
      <c r="B92" s="1" t="s">
        <v>133</v>
      </c>
      <c r="C92" s="1">
        <v>30091</v>
      </c>
      <c r="D92" s="1" t="s">
        <v>17</v>
      </c>
      <c r="E92" s="11" t="s">
        <v>467</v>
      </c>
      <c r="F92" s="7"/>
      <c r="G92" s="7"/>
      <c r="H92" s="7"/>
      <c r="I92" s="7"/>
      <c r="J92" s="7"/>
      <c r="K92" s="7"/>
      <c r="L92" s="7">
        <f t="shared" si="9"/>
        <v>0</v>
      </c>
      <c r="M92" s="7">
        <f t="shared" si="10"/>
        <v>0</v>
      </c>
      <c r="N92" s="7">
        <f t="shared" si="10"/>
        <v>0</v>
      </c>
      <c r="O92" s="19"/>
      <c r="P92" s="19"/>
      <c r="Q92" s="92">
        <v>1</v>
      </c>
      <c r="R92" s="92">
        <v>1</v>
      </c>
      <c r="S92" s="109">
        <f t="shared" si="11"/>
        <v>1</v>
      </c>
      <c r="T92" s="7">
        <f t="shared" si="16"/>
        <v>1</v>
      </c>
      <c r="U92" s="7">
        <f t="shared" si="16"/>
        <v>1</v>
      </c>
      <c r="V92" s="109">
        <f t="shared" si="12"/>
        <v>1</v>
      </c>
      <c r="W92" s="109">
        <f t="shared" si="13"/>
        <v>1</v>
      </c>
      <c r="X92" s="7">
        <f t="shared" si="13"/>
        <v>1</v>
      </c>
      <c r="Y92" s="7">
        <f t="shared" si="14"/>
        <v>1</v>
      </c>
    </row>
    <row r="93" spans="1:25" x14ac:dyDescent="0.25">
      <c r="A93" s="1">
        <f t="shared" si="15"/>
        <v>90</v>
      </c>
      <c r="B93" s="1" t="s">
        <v>134</v>
      </c>
      <c r="C93" s="1">
        <v>30092</v>
      </c>
      <c r="D93" s="1" t="s">
        <v>26</v>
      </c>
      <c r="E93" s="11" t="s">
        <v>445</v>
      </c>
      <c r="F93" s="7"/>
      <c r="G93" s="7"/>
      <c r="H93" s="7"/>
      <c r="I93" s="7"/>
      <c r="J93" s="7"/>
      <c r="K93" s="7"/>
      <c r="L93" s="7">
        <f t="shared" si="9"/>
        <v>0</v>
      </c>
      <c r="M93" s="7">
        <f t="shared" si="10"/>
        <v>0</v>
      </c>
      <c r="N93" s="7">
        <f t="shared" si="10"/>
        <v>0</v>
      </c>
      <c r="O93" s="19"/>
      <c r="P93" s="19"/>
      <c r="Q93" s="19"/>
      <c r="R93" s="19"/>
      <c r="S93" s="109">
        <f t="shared" si="11"/>
        <v>0</v>
      </c>
      <c r="T93" s="7">
        <f t="shared" si="16"/>
        <v>0</v>
      </c>
      <c r="U93" s="7">
        <f t="shared" si="16"/>
        <v>0</v>
      </c>
      <c r="V93" s="109">
        <f t="shared" si="12"/>
        <v>0</v>
      </c>
      <c r="W93" s="109">
        <f t="shared" si="13"/>
        <v>0</v>
      </c>
      <c r="X93" s="7">
        <f t="shared" si="13"/>
        <v>0</v>
      </c>
      <c r="Y93" s="7">
        <f t="shared" si="14"/>
        <v>0</v>
      </c>
    </row>
    <row r="94" spans="1:25" ht="30" x14ac:dyDescent="0.25">
      <c r="A94" s="1">
        <f t="shared" si="15"/>
        <v>91</v>
      </c>
      <c r="B94" s="1" t="s">
        <v>135</v>
      </c>
      <c r="C94" s="1">
        <v>30093</v>
      </c>
      <c r="D94" s="1" t="s">
        <v>11</v>
      </c>
      <c r="E94" s="11" t="s">
        <v>464</v>
      </c>
      <c r="F94" s="7"/>
      <c r="G94" s="7"/>
      <c r="H94" s="7"/>
      <c r="I94" s="7"/>
      <c r="J94" s="7"/>
      <c r="K94" s="7"/>
      <c r="L94" s="7">
        <f t="shared" si="9"/>
        <v>0</v>
      </c>
      <c r="M94" s="7">
        <f t="shared" si="10"/>
        <v>0</v>
      </c>
      <c r="N94" s="7">
        <f t="shared" si="10"/>
        <v>0</v>
      </c>
      <c r="O94" s="19"/>
      <c r="P94" s="19"/>
      <c r="Q94" s="19"/>
      <c r="R94" s="19"/>
      <c r="S94" s="109">
        <f t="shared" si="11"/>
        <v>0</v>
      </c>
      <c r="T94" s="7">
        <f t="shared" si="16"/>
        <v>0</v>
      </c>
      <c r="U94" s="7">
        <f t="shared" si="16"/>
        <v>0</v>
      </c>
      <c r="V94" s="109">
        <f t="shared" si="12"/>
        <v>0</v>
      </c>
      <c r="W94" s="109">
        <f t="shared" si="13"/>
        <v>0</v>
      </c>
      <c r="X94" s="7">
        <f t="shared" si="13"/>
        <v>0</v>
      </c>
      <c r="Y94" s="7">
        <f t="shared" si="14"/>
        <v>0</v>
      </c>
    </row>
    <row r="95" spans="1:25" ht="25.5" x14ac:dyDescent="0.25">
      <c r="A95" s="1">
        <f t="shared" si="15"/>
        <v>92</v>
      </c>
      <c r="B95" s="1" t="s">
        <v>137</v>
      </c>
      <c r="C95" s="1">
        <v>30095</v>
      </c>
      <c r="D95" s="1" t="s">
        <v>11</v>
      </c>
      <c r="E95" s="11" t="s">
        <v>464</v>
      </c>
      <c r="F95" s="7"/>
      <c r="G95" s="7"/>
      <c r="H95" s="7"/>
      <c r="I95" s="7"/>
      <c r="J95" s="7"/>
      <c r="K95" s="7"/>
      <c r="L95" s="7">
        <f t="shared" si="9"/>
        <v>0</v>
      </c>
      <c r="M95" s="7">
        <f t="shared" si="10"/>
        <v>0</v>
      </c>
      <c r="N95" s="7">
        <f t="shared" si="10"/>
        <v>0</v>
      </c>
      <c r="O95" s="19"/>
      <c r="P95" s="19"/>
      <c r="Q95" s="19"/>
      <c r="R95" s="19"/>
      <c r="S95" s="109">
        <f t="shared" si="11"/>
        <v>0</v>
      </c>
      <c r="T95" s="7">
        <f t="shared" si="16"/>
        <v>0</v>
      </c>
      <c r="U95" s="7">
        <f t="shared" si="16"/>
        <v>0</v>
      </c>
      <c r="V95" s="109">
        <f t="shared" si="12"/>
        <v>0</v>
      </c>
      <c r="W95" s="109">
        <f t="shared" si="13"/>
        <v>0</v>
      </c>
      <c r="X95" s="7">
        <f t="shared" si="13"/>
        <v>0</v>
      </c>
      <c r="Y95" s="7">
        <f t="shared" si="14"/>
        <v>0</v>
      </c>
    </row>
    <row r="96" spans="1:25" x14ac:dyDescent="0.25">
      <c r="A96" s="1">
        <f t="shared" si="15"/>
        <v>93</v>
      </c>
      <c r="B96" s="1" t="s">
        <v>138</v>
      </c>
      <c r="C96" s="1">
        <v>30096</v>
      </c>
      <c r="D96" s="1" t="s">
        <v>26</v>
      </c>
      <c r="E96" s="11" t="s">
        <v>445</v>
      </c>
      <c r="F96" s="7"/>
      <c r="G96" s="7"/>
      <c r="H96" s="7"/>
      <c r="I96" s="7"/>
      <c r="J96" s="7"/>
      <c r="K96" s="7"/>
      <c r="L96" s="7">
        <f t="shared" si="9"/>
        <v>0</v>
      </c>
      <c r="M96" s="7">
        <f t="shared" si="10"/>
        <v>0</v>
      </c>
      <c r="N96" s="7">
        <f t="shared" si="10"/>
        <v>0</v>
      </c>
      <c r="O96" s="19"/>
      <c r="P96" s="19"/>
      <c r="Q96" s="19"/>
      <c r="R96" s="19"/>
      <c r="S96" s="109">
        <f t="shared" si="11"/>
        <v>0</v>
      </c>
      <c r="T96" s="7">
        <f t="shared" si="16"/>
        <v>0</v>
      </c>
      <c r="U96" s="7">
        <f t="shared" si="16"/>
        <v>0</v>
      </c>
      <c r="V96" s="109">
        <f t="shared" si="12"/>
        <v>0</v>
      </c>
      <c r="W96" s="109">
        <f t="shared" si="13"/>
        <v>0</v>
      </c>
      <c r="X96" s="7">
        <f t="shared" si="13"/>
        <v>0</v>
      </c>
      <c r="Y96" s="7">
        <f t="shared" si="14"/>
        <v>0</v>
      </c>
    </row>
    <row r="97" spans="1:25" x14ac:dyDescent="0.25">
      <c r="A97" s="1">
        <f t="shared" si="15"/>
        <v>94</v>
      </c>
      <c r="B97" s="1" t="s">
        <v>139</v>
      </c>
      <c r="C97" s="1">
        <v>30097</v>
      </c>
      <c r="D97" s="1" t="s">
        <v>26</v>
      </c>
      <c r="E97" s="11" t="s">
        <v>445</v>
      </c>
      <c r="F97" s="7"/>
      <c r="G97" s="7"/>
      <c r="H97" s="7"/>
      <c r="I97" s="7"/>
      <c r="J97" s="7"/>
      <c r="K97" s="7"/>
      <c r="L97" s="7">
        <f t="shared" si="9"/>
        <v>0</v>
      </c>
      <c r="M97" s="7">
        <f t="shared" si="10"/>
        <v>0</v>
      </c>
      <c r="N97" s="7">
        <f t="shared" si="10"/>
        <v>0</v>
      </c>
      <c r="O97" s="19"/>
      <c r="P97" s="19"/>
      <c r="Q97" s="19"/>
      <c r="R97" s="19"/>
      <c r="S97" s="109">
        <f t="shared" si="11"/>
        <v>0</v>
      </c>
      <c r="T97" s="7">
        <f t="shared" si="16"/>
        <v>0</v>
      </c>
      <c r="U97" s="7">
        <f t="shared" si="16"/>
        <v>0</v>
      </c>
      <c r="V97" s="109">
        <f t="shared" si="12"/>
        <v>0</v>
      </c>
      <c r="W97" s="109">
        <f t="shared" si="13"/>
        <v>0</v>
      </c>
      <c r="X97" s="7">
        <f t="shared" si="13"/>
        <v>0</v>
      </c>
      <c r="Y97" s="7">
        <f t="shared" si="14"/>
        <v>0</v>
      </c>
    </row>
    <row r="98" spans="1:25" ht="51" x14ac:dyDescent="0.25">
      <c r="A98" s="1">
        <f t="shared" si="15"/>
        <v>95</v>
      </c>
      <c r="B98" s="1" t="s">
        <v>140</v>
      </c>
      <c r="C98" s="1">
        <v>30098</v>
      </c>
      <c r="D98" s="1" t="s">
        <v>11</v>
      </c>
      <c r="E98" s="11" t="s">
        <v>468</v>
      </c>
      <c r="F98" s="7"/>
      <c r="G98" s="7"/>
      <c r="H98" s="7"/>
      <c r="I98" s="7"/>
      <c r="J98" s="7"/>
      <c r="K98" s="7"/>
      <c r="L98" s="7">
        <f t="shared" si="9"/>
        <v>0</v>
      </c>
      <c r="M98" s="7">
        <f t="shared" si="10"/>
        <v>0</v>
      </c>
      <c r="N98" s="7">
        <f t="shared" si="10"/>
        <v>0</v>
      </c>
      <c r="O98" s="19"/>
      <c r="P98" s="19"/>
      <c r="Q98" s="19"/>
      <c r="R98" s="19"/>
      <c r="S98" s="109">
        <f t="shared" si="11"/>
        <v>0</v>
      </c>
      <c r="T98" s="7">
        <f t="shared" si="16"/>
        <v>0</v>
      </c>
      <c r="U98" s="7">
        <f t="shared" si="16"/>
        <v>0</v>
      </c>
      <c r="V98" s="109">
        <f t="shared" si="12"/>
        <v>0</v>
      </c>
      <c r="W98" s="109">
        <f t="shared" si="13"/>
        <v>0</v>
      </c>
      <c r="X98" s="7">
        <f t="shared" si="13"/>
        <v>0</v>
      </c>
      <c r="Y98" s="7">
        <f t="shared" si="14"/>
        <v>0</v>
      </c>
    </row>
    <row r="99" spans="1:25" ht="25.5" x14ac:dyDescent="0.25">
      <c r="A99" s="1">
        <f t="shared" si="15"/>
        <v>96</v>
      </c>
      <c r="B99" s="1" t="s">
        <v>142</v>
      </c>
      <c r="C99" s="1">
        <v>30099</v>
      </c>
      <c r="D99" s="1" t="s">
        <v>11</v>
      </c>
      <c r="E99" s="11" t="s">
        <v>464</v>
      </c>
      <c r="F99" s="91">
        <v>1</v>
      </c>
      <c r="G99" s="91">
        <v>1</v>
      </c>
      <c r="H99" s="7"/>
      <c r="I99" s="7"/>
      <c r="J99" s="7"/>
      <c r="K99" s="7"/>
      <c r="L99" s="7">
        <f t="shared" si="9"/>
        <v>1</v>
      </c>
      <c r="M99" s="7">
        <f t="shared" si="10"/>
        <v>1</v>
      </c>
      <c r="N99" s="7">
        <f t="shared" si="10"/>
        <v>1</v>
      </c>
      <c r="O99" s="19"/>
      <c r="P99" s="19"/>
      <c r="Q99" s="19"/>
      <c r="R99" s="19"/>
      <c r="S99" s="109">
        <f t="shared" si="11"/>
        <v>0</v>
      </c>
      <c r="T99" s="7">
        <f t="shared" si="16"/>
        <v>0</v>
      </c>
      <c r="U99" s="7">
        <f t="shared" si="16"/>
        <v>0</v>
      </c>
      <c r="V99" s="109">
        <f t="shared" si="12"/>
        <v>1</v>
      </c>
      <c r="W99" s="109">
        <f t="shared" si="13"/>
        <v>1</v>
      </c>
      <c r="X99" s="7">
        <f t="shared" si="13"/>
        <v>1</v>
      </c>
      <c r="Y99" s="7">
        <f t="shared" si="14"/>
        <v>1</v>
      </c>
    </row>
    <row r="100" spans="1:25" ht="30" x14ac:dyDescent="0.25">
      <c r="A100" s="1">
        <f t="shared" si="15"/>
        <v>97</v>
      </c>
      <c r="B100" s="1" t="s">
        <v>143</v>
      </c>
      <c r="C100" s="1">
        <v>30100</v>
      </c>
      <c r="D100" s="1" t="s">
        <v>8</v>
      </c>
      <c r="E100" s="11" t="s">
        <v>9</v>
      </c>
      <c r="F100" s="7"/>
      <c r="G100" s="7"/>
      <c r="H100" s="7"/>
      <c r="I100" s="7"/>
      <c r="J100" s="7"/>
      <c r="K100" s="7"/>
      <c r="L100" s="7">
        <f t="shared" si="9"/>
        <v>0</v>
      </c>
      <c r="M100" s="7">
        <f t="shared" si="10"/>
        <v>0</v>
      </c>
      <c r="N100" s="7">
        <f t="shared" si="10"/>
        <v>0</v>
      </c>
      <c r="O100" s="19"/>
      <c r="P100" s="19"/>
      <c r="Q100" s="19"/>
      <c r="R100" s="19"/>
      <c r="S100" s="109">
        <f t="shared" si="11"/>
        <v>0</v>
      </c>
      <c r="T100" s="7">
        <f t="shared" si="16"/>
        <v>0</v>
      </c>
      <c r="U100" s="7">
        <f t="shared" si="16"/>
        <v>0</v>
      </c>
      <c r="V100" s="109">
        <f t="shared" si="12"/>
        <v>0</v>
      </c>
      <c r="W100" s="109">
        <f t="shared" si="13"/>
        <v>0</v>
      </c>
      <c r="X100" s="7">
        <f t="shared" si="13"/>
        <v>0</v>
      </c>
      <c r="Y100" s="7">
        <f t="shared" si="14"/>
        <v>0</v>
      </c>
    </row>
    <row r="101" spans="1:25" ht="25.5" x14ac:dyDescent="0.25">
      <c r="A101" s="1">
        <f t="shared" si="15"/>
        <v>98</v>
      </c>
      <c r="B101" s="1" t="s">
        <v>144</v>
      </c>
      <c r="C101" s="1">
        <v>30101</v>
      </c>
      <c r="D101" s="1" t="s">
        <v>8</v>
      </c>
      <c r="E101" s="11" t="s">
        <v>9</v>
      </c>
      <c r="F101" s="7"/>
      <c r="G101" s="7"/>
      <c r="H101" s="7"/>
      <c r="I101" s="7"/>
      <c r="J101" s="7"/>
      <c r="K101" s="7"/>
      <c r="L101" s="7">
        <f t="shared" si="9"/>
        <v>0</v>
      </c>
      <c r="M101" s="7">
        <f t="shared" si="10"/>
        <v>0</v>
      </c>
      <c r="N101" s="7">
        <f t="shared" si="10"/>
        <v>0</v>
      </c>
      <c r="O101" s="19"/>
      <c r="P101" s="19"/>
      <c r="Q101" s="19"/>
      <c r="R101" s="19"/>
      <c r="S101" s="109">
        <f t="shared" si="11"/>
        <v>0</v>
      </c>
      <c r="T101" s="7">
        <f t="shared" si="16"/>
        <v>0</v>
      </c>
      <c r="U101" s="7">
        <f t="shared" si="16"/>
        <v>0</v>
      </c>
      <c r="V101" s="109">
        <f t="shared" si="12"/>
        <v>0</v>
      </c>
      <c r="W101" s="109">
        <f t="shared" si="13"/>
        <v>0</v>
      </c>
      <c r="X101" s="7">
        <f t="shared" si="13"/>
        <v>0</v>
      </c>
      <c r="Y101" s="7">
        <f t="shared" si="14"/>
        <v>0</v>
      </c>
    </row>
    <row r="102" spans="1:25" ht="25.5" x14ac:dyDescent="0.25">
      <c r="A102" s="1">
        <f t="shared" si="15"/>
        <v>99</v>
      </c>
      <c r="B102" s="1" t="s">
        <v>145</v>
      </c>
      <c r="C102" s="1">
        <v>30102</v>
      </c>
      <c r="D102" s="1" t="s">
        <v>8</v>
      </c>
      <c r="E102" s="11" t="s">
        <v>9</v>
      </c>
      <c r="F102" s="7"/>
      <c r="G102" s="7"/>
      <c r="H102" s="91">
        <v>1</v>
      </c>
      <c r="I102" s="91">
        <v>1</v>
      </c>
      <c r="J102" s="7"/>
      <c r="K102" s="7"/>
      <c r="L102" s="7">
        <f t="shared" si="9"/>
        <v>1</v>
      </c>
      <c r="M102" s="7">
        <f t="shared" si="10"/>
        <v>1</v>
      </c>
      <c r="N102" s="7">
        <f t="shared" si="10"/>
        <v>1</v>
      </c>
      <c r="O102" s="19"/>
      <c r="P102" s="19"/>
      <c r="Q102" s="19"/>
      <c r="R102" s="19"/>
      <c r="S102" s="109">
        <f t="shared" si="11"/>
        <v>0</v>
      </c>
      <c r="T102" s="7">
        <f t="shared" si="16"/>
        <v>0</v>
      </c>
      <c r="U102" s="7">
        <f t="shared" si="16"/>
        <v>0</v>
      </c>
      <c r="V102" s="109">
        <f t="shared" si="12"/>
        <v>1</v>
      </c>
      <c r="W102" s="109">
        <f t="shared" si="13"/>
        <v>1</v>
      </c>
      <c r="X102" s="7">
        <f t="shared" si="13"/>
        <v>1</v>
      </c>
      <c r="Y102" s="7">
        <f t="shared" si="14"/>
        <v>1</v>
      </c>
    </row>
    <row r="103" spans="1:25" ht="30" x14ac:dyDescent="0.25">
      <c r="A103" s="1">
        <f t="shared" si="15"/>
        <v>100</v>
      </c>
      <c r="B103" s="1" t="s">
        <v>146</v>
      </c>
      <c r="C103" s="1">
        <v>30103</v>
      </c>
      <c r="D103" s="1" t="s">
        <v>36</v>
      </c>
      <c r="E103" s="11" t="s">
        <v>9</v>
      </c>
      <c r="F103" s="7"/>
      <c r="G103" s="7"/>
      <c r="H103" s="7"/>
      <c r="I103" s="7"/>
      <c r="J103" s="7"/>
      <c r="K103" s="7"/>
      <c r="L103" s="7">
        <f t="shared" si="9"/>
        <v>0</v>
      </c>
      <c r="M103" s="7">
        <f t="shared" si="10"/>
        <v>0</v>
      </c>
      <c r="N103" s="7">
        <f t="shared" si="10"/>
        <v>0</v>
      </c>
      <c r="O103" s="19"/>
      <c r="P103" s="19"/>
      <c r="Q103" s="19"/>
      <c r="R103" s="19"/>
      <c r="S103" s="109">
        <f t="shared" si="11"/>
        <v>0</v>
      </c>
      <c r="T103" s="7">
        <f t="shared" si="16"/>
        <v>0</v>
      </c>
      <c r="U103" s="7">
        <f t="shared" si="16"/>
        <v>0</v>
      </c>
      <c r="V103" s="109">
        <f t="shared" si="12"/>
        <v>0</v>
      </c>
      <c r="W103" s="109">
        <f t="shared" si="13"/>
        <v>0</v>
      </c>
      <c r="X103" s="7">
        <f t="shared" si="13"/>
        <v>0</v>
      </c>
      <c r="Y103" s="7">
        <f t="shared" si="14"/>
        <v>0</v>
      </c>
    </row>
    <row r="104" spans="1:25" ht="30" x14ac:dyDescent="0.25">
      <c r="A104" s="1">
        <f t="shared" si="15"/>
        <v>101</v>
      </c>
      <c r="B104" s="1" t="s">
        <v>147</v>
      </c>
      <c r="C104" s="1">
        <v>30104</v>
      </c>
      <c r="D104" s="1" t="s">
        <v>148</v>
      </c>
      <c r="E104" s="11" t="s">
        <v>9</v>
      </c>
      <c r="F104" s="94">
        <v>1</v>
      </c>
      <c r="G104" s="94">
        <v>1</v>
      </c>
      <c r="H104" s="94">
        <v>1</v>
      </c>
      <c r="I104" s="94">
        <v>1</v>
      </c>
      <c r="J104" s="94">
        <v>2</v>
      </c>
      <c r="K104" s="94">
        <v>1</v>
      </c>
      <c r="L104" s="7">
        <f t="shared" si="9"/>
        <v>1</v>
      </c>
      <c r="M104" s="7">
        <f t="shared" si="10"/>
        <v>4</v>
      </c>
      <c r="N104" s="7">
        <f t="shared" si="10"/>
        <v>3</v>
      </c>
      <c r="O104" s="92">
        <v>2</v>
      </c>
      <c r="P104" s="92">
        <v>1</v>
      </c>
      <c r="Q104" s="115">
        <v>2</v>
      </c>
      <c r="R104" s="115">
        <v>1</v>
      </c>
      <c r="S104" s="109">
        <f t="shared" si="11"/>
        <v>1</v>
      </c>
      <c r="T104" s="7">
        <f t="shared" si="16"/>
        <v>4</v>
      </c>
      <c r="U104" s="7">
        <f t="shared" si="16"/>
        <v>2</v>
      </c>
      <c r="V104" s="109">
        <f t="shared" si="12"/>
        <v>1</v>
      </c>
      <c r="W104" s="109">
        <f t="shared" si="13"/>
        <v>2</v>
      </c>
      <c r="X104" s="7">
        <f t="shared" si="13"/>
        <v>8</v>
      </c>
      <c r="Y104" s="7">
        <f t="shared" si="14"/>
        <v>5</v>
      </c>
    </row>
    <row r="105" spans="1:25" ht="38.25" x14ac:dyDescent="0.25">
      <c r="A105" s="1">
        <f t="shared" si="15"/>
        <v>102</v>
      </c>
      <c r="B105" s="1" t="s">
        <v>149</v>
      </c>
      <c r="C105" s="1">
        <v>30105</v>
      </c>
      <c r="D105" s="1" t="s">
        <v>113</v>
      </c>
      <c r="E105" s="11" t="s">
        <v>114</v>
      </c>
      <c r="F105" s="7"/>
      <c r="G105" s="7"/>
      <c r="H105" s="7"/>
      <c r="I105" s="7"/>
      <c r="J105" s="7"/>
      <c r="K105" s="7"/>
      <c r="L105" s="7">
        <f t="shared" si="9"/>
        <v>0</v>
      </c>
      <c r="M105" s="7">
        <f t="shared" si="10"/>
        <v>0</v>
      </c>
      <c r="N105" s="7">
        <f t="shared" si="10"/>
        <v>0</v>
      </c>
      <c r="O105" s="92">
        <v>1</v>
      </c>
      <c r="P105" s="92">
        <v>1</v>
      </c>
      <c r="Q105" s="19"/>
      <c r="R105" s="19"/>
      <c r="S105" s="109">
        <f t="shared" si="11"/>
        <v>1</v>
      </c>
      <c r="T105" s="7">
        <f t="shared" si="16"/>
        <v>1</v>
      </c>
      <c r="U105" s="7">
        <f t="shared" si="16"/>
        <v>1</v>
      </c>
      <c r="V105" s="109">
        <f t="shared" si="12"/>
        <v>1</v>
      </c>
      <c r="W105" s="109">
        <f t="shared" si="13"/>
        <v>1</v>
      </c>
      <c r="X105" s="7">
        <f t="shared" si="13"/>
        <v>1</v>
      </c>
      <c r="Y105" s="7">
        <f t="shared" si="14"/>
        <v>1</v>
      </c>
    </row>
    <row r="106" spans="1:25" ht="60" x14ac:dyDescent="0.25">
      <c r="A106" s="1">
        <f t="shared" si="15"/>
        <v>103</v>
      </c>
      <c r="B106" s="1" t="s">
        <v>150</v>
      </c>
      <c r="C106" s="1">
        <v>30106</v>
      </c>
      <c r="D106" s="1" t="s">
        <v>11</v>
      </c>
      <c r="E106" s="11" t="s">
        <v>464</v>
      </c>
      <c r="F106" s="91">
        <v>1</v>
      </c>
      <c r="G106" s="91">
        <v>1</v>
      </c>
      <c r="H106" s="91">
        <v>1</v>
      </c>
      <c r="I106" s="91">
        <v>1</v>
      </c>
      <c r="J106" s="91">
        <v>1</v>
      </c>
      <c r="K106" s="91">
        <v>1</v>
      </c>
      <c r="L106" s="7">
        <f t="shared" si="9"/>
        <v>1</v>
      </c>
      <c r="M106" s="7">
        <f t="shared" si="10"/>
        <v>3</v>
      </c>
      <c r="N106" s="7">
        <f t="shared" si="10"/>
        <v>3</v>
      </c>
      <c r="O106" s="19"/>
      <c r="P106" s="19"/>
      <c r="Q106" s="19"/>
      <c r="R106" s="19"/>
      <c r="S106" s="109">
        <f t="shared" si="11"/>
        <v>0</v>
      </c>
      <c r="T106" s="7">
        <f t="shared" si="16"/>
        <v>0</v>
      </c>
      <c r="U106" s="7">
        <f t="shared" si="16"/>
        <v>0</v>
      </c>
      <c r="V106" s="109">
        <f t="shared" si="12"/>
        <v>1</v>
      </c>
      <c r="W106" s="109">
        <f t="shared" si="13"/>
        <v>1</v>
      </c>
      <c r="X106" s="7">
        <f t="shared" si="13"/>
        <v>3</v>
      </c>
      <c r="Y106" s="7">
        <f t="shared" si="14"/>
        <v>3</v>
      </c>
    </row>
    <row r="107" spans="1:25" ht="30" x14ac:dyDescent="0.25">
      <c r="A107" s="1">
        <f t="shared" si="15"/>
        <v>104</v>
      </c>
      <c r="B107" s="1" t="s">
        <v>151</v>
      </c>
      <c r="C107" s="1">
        <v>30107</v>
      </c>
      <c r="D107" s="1" t="s">
        <v>8</v>
      </c>
      <c r="E107" s="11" t="s">
        <v>9</v>
      </c>
      <c r="F107" s="7"/>
      <c r="G107" s="7"/>
      <c r="H107" s="7"/>
      <c r="I107" s="7"/>
      <c r="J107" s="7"/>
      <c r="K107" s="7"/>
      <c r="L107" s="7">
        <f t="shared" si="9"/>
        <v>0</v>
      </c>
      <c r="M107" s="7">
        <f t="shared" si="10"/>
        <v>0</v>
      </c>
      <c r="N107" s="7">
        <f t="shared" si="10"/>
        <v>0</v>
      </c>
      <c r="O107" s="19"/>
      <c r="P107" s="19"/>
      <c r="Q107" s="19"/>
      <c r="R107" s="19"/>
      <c r="S107" s="109">
        <f t="shared" si="11"/>
        <v>0</v>
      </c>
      <c r="T107" s="7">
        <f t="shared" si="16"/>
        <v>0</v>
      </c>
      <c r="U107" s="7">
        <f t="shared" si="16"/>
        <v>0</v>
      </c>
      <c r="V107" s="109">
        <f t="shared" si="12"/>
        <v>0</v>
      </c>
      <c r="W107" s="109">
        <f t="shared" si="13"/>
        <v>0</v>
      </c>
      <c r="X107" s="7">
        <f t="shared" si="13"/>
        <v>0</v>
      </c>
      <c r="Y107" s="7">
        <f t="shared" si="14"/>
        <v>0</v>
      </c>
    </row>
    <row r="108" spans="1:25" ht="30" x14ac:dyDescent="0.25">
      <c r="A108" s="1">
        <f t="shared" si="15"/>
        <v>105</v>
      </c>
      <c r="B108" s="1" t="s">
        <v>152</v>
      </c>
      <c r="C108" s="1">
        <v>30108</v>
      </c>
      <c r="D108" s="1" t="s">
        <v>8</v>
      </c>
      <c r="E108" s="11" t="s">
        <v>9</v>
      </c>
      <c r="F108" s="7"/>
      <c r="G108" s="7"/>
      <c r="H108" s="7"/>
      <c r="I108" s="7"/>
      <c r="J108" s="7"/>
      <c r="K108" s="7"/>
      <c r="L108" s="7">
        <f t="shared" si="9"/>
        <v>0</v>
      </c>
      <c r="M108" s="7">
        <f t="shared" si="10"/>
        <v>0</v>
      </c>
      <c r="N108" s="7">
        <f t="shared" si="10"/>
        <v>0</v>
      </c>
      <c r="O108" s="92">
        <v>1</v>
      </c>
      <c r="P108" s="92">
        <v>1</v>
      </c>
      <c r="Q108" s="19"/>
      <c r="R108" s="19"/>
      <c r="S108" s="109">
        <f t="shared" si="11"/>
        <v>1</v>
      </c>
      <c r="T108" s="7">
        <f t="shared" si="16"/>
        <v>1</v>
      </c>
      <c r="U108" s="7">
        <f t="shared" si="16"/>
        <v>1</v>
      </c>
      <c r="V108" s="109">
        <f t="shared" si="12"/>
        <v>1</v>
      </c>
      <c r="W108" s="109">
        <f t="shared" si="13"/>
        <v>1</v>
      </c>
      <c r="X108" s="7">
        <f t="shared" si="13"/>
        <v>1</v>
      </c>
      <c r="Y108" s="7">
        <f t="shared" si="14"/>
        <v>1</v>
      </c>
    </row>
    <row r="109" spans="1:25" ht="25.5" x14ac:dyDescent="0.25">
      <c r="A109" s="1">
        <f t="shared" si="15"/>
        <v>106</v>
      </c>
      <c r="B109" s="1" t="s">
        <v>153</v>
      </c>
      <c r="C109" s="1">
        <v>30109</v>
      </c>
      <c r="D109" s="1" t="s">
        <v>8</v>
      </c>
      <c r="E109" s="11" t="s">
        <v>9</v>
      </c>
      <c r="F109" s="7"/>
      <c r="G109" s="7"/>
      <c r="H109" s="7"/>
      <c r="I109" s="7"/>
      <c r="J109" s="7"/>
      <c r="K109" s="7"/>
      <c r="L109" s="7">
        <f t="shared" si="9"/>
        <v>0</v>
      </c>
      <c r="M109" s="7">
        <f t="shared" si="10"/>
        <v>0</v>
      </c>
      <c r="N109" s="7">
        <f t="shared" si="10"/>
        <v>0</v>
      </c>
      <c r="O109" s="19"/>
      <c r="P109" s="19"/>
      <c r="Q109" s="19"/>
      <c r="R109" s="19"/>
      <c r="S109" s="109">
        <f t="shared" si="11"/>
        <v>0</v>
      </c>
      <c r="T109" s="7">
        <f t="shared" si="16"/>
        <v>0</v>
      </c>
      <c r="U109" s="7">
        <f t="shared" si="16"/>
        <v>0</v>
      </c>
      <c r="V109" s="109">
        <f t="shared" si="12"/>
        <v>0</v>
      </c>
      <c r="W109" s="109">
        <f t="shared" si="13"/>
        <v>0</v>
      </c>
      <c r="X109" s="7">
        <f t="shared" si="13"/>
        <v>0</v>
      </c>
      <c r="Y109" s="7">
        <f t="shared" si="14"/>
        <v>0</v>
      </c>
    </row>
    <row r="110" spans="1:25" ht="25.5" x14ac:dyDescent="0.25">
      <c r="A110" s="1">
        <f t="shared" si="15"/>
        <v>107</v>
      </c>
      <c r="B110" s="1" t="s">
        <v>154</v>
      </c>
      <c r="C110" s="1">
        <v>30110</v>
      </c>
      <c r="D110" s="1" t="s">
        <v>8</v>
      </c>
      <c r="E110" s="11" t="s">
        <v>9</v>
      </c>
      <c r="F110" s="7"/>
      <c r="G110" s="7"/>
      <c r="H110" s="7"/>
      <c r="I110" s="7"/>
      <c r="J110" s="91">
        <v>1</v>
      </c>
      <c r="K110" s="91">
        <v>1</v>
      </c>
      <c r="L110" s="7">
        <f t="shared" si="9"/>
        <v>1</v>
      </c>
      <c r="M110" s="7">
        <f t="shared" si="10"/>
        <v>1</v>
      </c>
      <c r="N110" s="7">
        <f t="shared" si="10"/>
        <v>1</v>
      </c>
      <c r="O110" s="19"/>
      <c r="P110" s="19"/>
      <c r="Q110" s="19"/>
      <c r="R110" s="19"/>
      <c r="S110" s="109">
        <f t="shared" si="11"/>
        <v>0</v>
      </c>
      <c r="T110" s="7">
        <f t="shared" si="16"/>
        <v>0</v>
      </c>
      <c r="U110" s="7">
        <f t="shared" si="16"/>
        <v>0</v>
      </c>
      <c r="V110" s="109">
        <f t="shared" si="12"/>
        <v>1</v>
      </c>
      <c r="W110" s="109">
        <f t="shared" si="13"/>
        <v>1</v>
      </c>
      <c r="X110" s="7">
        <f t="shared" si="13"/>
        <v>1</v>
      </c>
      <c r="Y110" s="7">
        <f t="shared" si="14"/>
        <v>1</v>
      </c>
    </row>
    <row r="111" spans="1:25" ht="25.5" x14ac:dyDescent="0.25">
      <c r="A111" s="1">
        <f t="shared" si="15"/>
        <v>108</v>
      </c>
      <c r="B111" s="1" t="s">
        <v>155</v>
      </c>
      <c r="C111" s="1">
        <v>30111</v>
      </c>
      <c r="D111" s="1" t="s">
        <v>8</v>
      </c>
      <c r="E111" s="11" t="s">
        <v>9</v>
      </c>
      <c r="F111" s="7"/>
      <c r="G111" s="7"/>
      <c r="H111" s="7"/>
      <c r="I111" s="7"/>
      <c r="J111" s="7"/>
      <c r="K111" s="7"/>
      <c r="L111" s="7">
        <f t="shared" si="9"/>
        <v>0</v>
      </c>
      <c r="M111" s="7">
        <f t="shared" si="10"/>
        <v>0</v>
      </c>
      <c r="N111" s="7">
        <f t="shared" si="10"/>
        <v>0</v>
      </c>
      <c r="O111" s="19"/>
      <c r="P111" s="19"/>
      <c r="Q111" s="19"/>
      <c r="R111" s="19"/>
      <c r="S111" s="109">
        <f t="shared" si="11"/>
        <v>0</v>
      </c>
      <c r="T111" s="7">
        <f t="shared" si="16"/>
        <v>0</v>
      </c>
      <c r="U111" s="7">
        <f t="shared" si="16"/>
        <v>0</v>
      </c>
      <c r="V111" s="109">
        <f t="shared" si="12"/>
        <v>0</v>
      </c>
      <c r="W111" s="109">
        <f t="shared" si="13"/>
        <v>0</v>
      </c>
      <c r="X111" s="7">
        <f t="shared" si="13"/>
        <v>0</v>
      </c>
      <c r="Y111" s="7">
        <f t="shared" si="14"/>
        <v>0</v>
      </c>
    </row>
    <row r="112" spans="1:25" ht="45" x14ac:dyDescent="0.25">
      <c r="A112" s="1">
        <f t="shared" si="15"/>
        <v>109</v>
      </c>
      <c r="B112" s="1" t="s">
        <v>156</v>
      </c>
      <c r="C112" s="1">
        <v>30112</v>
      </c>
      <c r="D112" s="1" t="s">
        <v>8</v>
      </c>
      <c r="E112" s="11" t="s">
        <v>9</v>
      </c>
      <c r="F112" s="95">
        <v>2</v>
      </c>
      <c r="G112" s="91">
        <v>1</v>
      </c>
      <c r="H112" s="95">
        <v>2</v>
      </c>
      <c r="I112" s="91">
        <v>1</v>
      </c>
      <c r="J112" s="95">
        <v>2</v>
      </c>
      <c r="K112" s="91">
        <v>1</v>
      </c>
      <c r="L112" s="7">
        <f t="shared" si="9"/>
        <v>1</v>
      </c>
      <c r="M112" s="7">
        <f t="shared" si="10"/>
        <v>6</v>
      </c>
      <c r="N112" s="95">
        <v>6</v>
      </c>
      <c r="O112" s="19"/>
      <c r="P112" s="19"/>
      <c r="Q112" s="19"/>
      <c r="R112" s="19"/>
      <c r="S112" s="109">
        <f t="shared" si="11"/>
        <v>0</v>
      </c>
      <c r="T112" s="7">
        <f t="shared" si="16"/>
        <v>0</v>
      </c>
      <c r="U112" s="7">
        <f t="shared" si="16"/>
        <v>0</v>
      </c>
      <c r="V112" s="109">
        <f t="shared" si="12"/>
        <v>1</v>
      </c>
      <c r="W112" s="109">
        <f t="shared" si="13"/>
        <v>1</v>
      </c>
      <c r="X112" s="7">
        <f t="shared" si="13"/>
        <v>6</v>
      </c>
      <c r="Y112" s="7">
        <f t="shared" si="14"/>
        <v>3</v>
      </c>
    </row>
    <row r="113" spans="1:25" ht="30" x14ac:dyDescent="0.25">
      <c r="A113" s="1">
        <f t="shared" si="15"/>
        <v>110</v>
      </c>
      <c r="B113" s="1" t="s">
        <v>157</v>
      </c>
      <c r="C113" s="1">
        <v>30113</v>
      </c>
      <c r="D113" s="1" t="s">
        <v>26</v>
      </c>
      <c r="E113" s="11" t="s">
        <v>445</v>
      </c>
      <c r="F113" s="7"/>
      <c r="G113" s="7"/>
      <c r="H113" s="7"/>
      <c r="I113" s="7"/>
      <c r="J113" s="7"/>
      <c r="K113" s="7"/>
      <c r="L113" s="7">
        <f t="shared" si="9"/>
        <v>0</v>
      </c>
      <c r="M113" s="7">
        <f t="shared" si="10"/>
        <v>0</v>
      </c>
      <c r="N113" s="7">
        <f t="shared" si="10"/>
        <v>0</v>
      </c>
      <c r="O113" s="19"/>
      <c r="P113" s="19"/>
      <c r="Q113" s="19"/>
      <c r="R113" s="19"/>
      <c r="S113" s="109">
        <f t="shared" si="11"/>
        <v>0</v>
      </c>
      <c r="T113" s="7">
        <f t="shared" si="16"/>
        <v>0</v>
      </c>
      <c r="U113" s="7">
        <f t="shared" si="16"/>
        <v>0</v>
      </c>
      <c r="V113" s="109">
        <f t="shared" si="12"/>
        <v>0</v>
      </c>
      <c r="W113" s="109">
        <f t="shared" si="13"/>
        <v>0</v>
      </c>
      <c r="X113" s="7">
        <f t="shared" si="13"/>
        <v>0</v>
      </c>
      <c r="Y113" s="7">
        <f t="shared" si="14"/>
        <v>0</v>
      </c>
    </row>
    <row r="114" spans="1:25" ht="25.5" x14ac:dyDescent="0.25">
      <c r="A114" s="1">
        <f t="shared" si="15"/>
        <v>111</v>
      </c>
      <c r="B114" s="1" t="s">
        <v>158</v>
      </c>
      <c r="C114" s="1">
        <v>30114</v>
      </c>
      <c r="D114" s="1" t="s">
        <v>11</v>
      </c>
      <c r="E114" s="11" t="s">
        <v>464</v>
      </c>
      <c r="F114" s="7"/>
      <c r="G114" s="7"/>
      <c r="H114" s="7"/>
      <c r="I114" s="7"/>
      <c r="J114" s="7"/>
      <c r="K114" s="7"/>
      <c r="L114" s="7">
        <f t="shared" si="9"/>
        <v>0</v>
      </c>
      <c r="M114" s="7">
        <f t="shared" si="10"/>
        <v>0</v>
      </c>
      <c r="N114" s="7">
        <f t="shared" si="10"/>
        <v>0</v>
      </c>
      <c r="O114" s="19"/>
      <c r="P114" s="19"/>
      <c r="Q114" s="19"/>
      <c r="R114" s="19"/>
      <c r="S114" s="109">
        <f t="shared" si="11"/>
        <v>0</v>
      </c>
      <c r="T114" s="7">
        <f t="shared" si="16"/>
        <v>0</v>
      </c>
      <c r="U114" s="7">
        <f t="shared" si="16"/>
        <v>0</v>
      </c>
      <c r="V114" s="109">
        <f t="shared" si="12"/>
        <v>0</v>
      </c>
      <c r="W114" s="109">
        <f t="shared" si="13"/>
        <v>0</v>
      </c>
      <c r="X114" s="7">
        <f t="shared" si="13"/>
        <v>0</v>
      </c>
      <c r="Y114" s="7">
        <f t="shared" si="14"/>
        <v>0</v>
      </c>
    </row>
    <row r="115" spans="1:25" ht="30" x14ac:dyDescent="0.25">
      <c r="A115" s="1">
        <f t="shared" si="15"/>
        <v>112</v>
      </c>
      <c r="B115" s="1" t="s">
        <v>159</v>
      </c>
      <c r="C115" s="1">
        <v>30115</v>
      </c>
      <c r="D115" s="1" t="s">
        <v>26</v>
      </c>
      <c r="E115" s="11" t="s">
        <v>445</v>
      </c>
      <c r="F115" s="7"/>
      <c r="G115" s="7"/>
      <c r="H115" s="7"/>
      <c r="I115" s="7"/>
      <c r="J115" s="7"/>
      <c r="K115" s="7"/>
      <c r="L115" s="7">
        <f t="shared" si="9"/>
        <v>0</v>
      </c>
      <c r="M115" s="7">
        <f t="shared" si="10"/>
        <v>0</v>
      </c>
      <c r="N115" s="7">
        <f t="shared" si="10"/>
        <v>0</v>
      </c>
      <c r="O115" s="19"/>
      <c r="P115" s="19"/>
      <c r="Q115" s="19"/>
      <c r="R115" s="19"/>
      <c r="S115" s="109">
        <f t="shared" si="11"/>
        <v>0</v>
      </c>
      <c r="T115" s="7">
        <f t="shared" si="16"/>
        <v>0</v>
      </c>
      <c r="U115" s="7">
        <f t="shared" si="16"/>
        <v>0</v>
      </c>
      <c r="V115" s="109">
        <f t="shared" si="12"/>
        <v>0</v>
      </c>
      <c r="W115" s="109">
        <f t="shared" si="13"/>
        <v>0</v>
      </c>
      <c r="X115" s="7">
        <f t="shared" si="13"/>
        <v>0</v>
      </c>
      <c r="Y115" s="7">
        <f t="shared" si="14"/>
        <v>0</v>
      </c>
    </row>
    <row r="116" spans="1:25" ht="25.5" x14ac:dyDescent="0.25">
      <c r="A116" s="1">
        <f t="shared" si="15"/>
        <v>113</v>
      </c>
      <c r="B116" s="1" t="s">
        <v>160</v>
      </c>
      <c r="C116" s="1">
        <v>30116</v>
      </c>
      <c r="D116" s="1" t="s">
        <v>8</v>
      </c>
      <c r="E116" s="11" t="s">
        <v>9</v>
      </c>
      <c r="F116" s="7"/>
      <c r="G116" s="7"/>
      <c r="H116" s="7"/>
      <c r="I116" s="7"/>
      <c r="J116" s="7"/>
      <c r="K116" s="7"/>
      <c r="L116" s="7">
        <f t="shared" si="9"/>
        <v>0</v>
      </c>
      <c r="M116" s="7">
        <f t="shared" si="10"/>
        <v>0</v>
      </c>
      <c r="N116" s="7">
        <f t="shared" si="10"/>
        <v>0</v>
      </c>
      <c r="O116" s="19"/>
      <c r="P116" s="19"/>
      <c r="Q116" s="19"/>
      <c r="R116" s="19"/>
      <c r="S116" s="109">
        <f t="shared" si="11"/>
        <v>0</v>
      </c>
      <c r="T116" s="7">
        <f t="shared" si="16"/>
        <v>0</v>
      </c>
      <c r="U116" s="7">
        <f t="shared" si="16"/>
        <v>0</v>
      </c>
      <c r="V116" s="109">
        <f t="shared" si="12"/>
        <v>0</v>
      </c>
      <c r="W116" s="109">
        <f t="shared" si="13"/>
        <v>0</v>
      </c>
      <c r="X116" s="7">
        <f t="shared" si="13"/>
        <v>0</v>
      </c>
      <c r="Y116" s="7">
        <f t="shared" si="14"/>
        <v>0</v>
      </c>
    </row>
    <row r="117" spans="1:25" ht="25.5" x14ac:dyDescent="0.25">
      <c r="A117" s="1">
        <f t="shared" si="15"/>
        <v>114</v>
      </c>
      <c r="B117" s="1" t="s">
        <v>161</v>
      </c>
      <c r="C117" s="1">
        <v>30117</v>
      </c>
      <c r="D117" s="1" t="s">
        <v>63</v>
      </c>
      <c r="E117" s="11" t="s">
        <v>64</v>
      </c>
      <c r="F117" s="7"/>
      <c r="G117" s="7"/>
      <c r="H117" s="7"/>
      <c r="I117" s="7"/>
      <c r="J117" s="7"/>
      <c r="K117" s="7"/>
      <c r="L117" s="7">
        <f t="shared" si="9"/>
        <v>0</v>
      </c>
      <c r="M117" s="7">
        <f t="shared" si="10"/>
        <v>0</v>
      </c>
      <c r="N117" s="7">
        <f t="shared" si="10"/>
        <v>0</v>
      </c>
      <c r="O117" s="19"/>
      <c r="P117" s="19"/>
      <c r="Q117" s="19"/>
      <c r="R117" s="19"/>
      <c r="S117" s="109">
        <f t="shared" si="11"/>
        <v>0</v>
      </c>
      <c r="T117" s="7">
        <f t="shared" si="16"/>
        <v>0</v>
      </c>
      <c r="U117" s="7">
        <f t="shared" si="16"/>
        <v>0</v>
      </c>
      <c r="V117" s="109">
        <f t="shared" si="12"/>
        <v>0</v>
      </c>
      <c r="W117" s="109">
        <f t="shared" si="13"/>
        <v>0</v>
      </c>
      <c r="X117" s="7">
        <f t="shared" si="13"/>
        <v>0</v>
      </c>
      <c r="Y117" s="7">
        <f t="shared" si="14"/>
        <v>0</v>
      </c>
    </row>
    <row r="118" spans="1:25" ht="25.5" x14ac:dyDescent="0.25">
      <c r="A118" s="1">
        <f t="shared" si="15"/>
        <v>115</v>
      </c>
      <c r="B118" s="1" t="s">
        <v>162</v>
      </c>
      <c r="C118" s="1">
        <v>30119</v>
      </c>
      <c r="D118" s="1" t="s">
        <v>11</v>
      </c>
      <c r="E118" s="11" t="s">
        <v>464</v>
      </c>
      <c r="F118" s="7"/>
      <c r="G118" s="7"/>
      <c r="H118" s="7"/>
      <c r="I118" s="7"/>
      <c r="J118" s="7"/>
      <c r="K118" s="7"/>
      <c r="L118" s="7">
        <f t="shared" si="9"/>
        <v>0</v>
      </c>
      <c r="M118" s="7">
        <f t="shared" si="10"/>
        <v>0</v>
      </c>
      <c r="N118" s="7">
        <f t="shared" si="10"/>
        <v>0</v>
      </c>
      <c r="O118" s="19"/>
      <c r="P118" s="19"/>
      <c r="Q118" s="19"/>
      <c r="R118" s="19"/>
      <c r="S118" s="109">
        <f t="shared" si="11"/>
        <v>0</v>
      </c>
      <c r="T118" s="7">
        <f t="shared" si="16"/>
        <v>0</v>
      </c>
      <c r="U118" s="7">
        <f t="shared" si="16"/>
        <v>0</v>
      </c>
      <c r="V118" s="109">
        <f t="shared" si="12"/>
        <v>0</v>
      </c>
      <c r="W118" s="109">
        <f t="shared" si="13"/>
        <v>0</v>
      </c>
      <c r="X118" s="7">
        <f t="shared" si="13"/>
        <v>0</v>
      </c>
      <c r="Y118" s="7">
        <f t="shared" si="14"/>
        <v>0</v>
      </c>
    </row>
    <row r="119" spans="1:25" x14ac:dyDescent="0.25">
      <c r="A119" s="1">
        <f t="shared" si="15"/>
        <v>116</v>
      </c>
      <c r="B119" s="1" t="s">
        <v>163</v>
      </c>
      <c r="C119" s="1">
        <v>30120</v>
      </c>
      <c r="D119" s="1" t="s">
        <v>26</v>
      </c>
      <c r="E119" s="11" t="s">
        <v>445</v>
      </c>
      <c r="F119" s="7"/>
      <c r="G119" s="7"/>
      <c r="H119" s="7"/>
      <c r="I119" s="7"/>
      <c r="J119" s="7"/>
      <c r="K119" s="7"/>
      <c r="L119" s="7">
        <f t="shared" si="9"/>
        <v>0</v>
      </c>
      <c r="M119" s="7">
        <f t="shared" si="10"/>
        <v>0</v>
      </c>
      <c r="N119" s="7">
        <f t="shared" si="10"/>
        <v>0</v>
      </c>
      <c r="O119" s="92">
        <v>1</v>
      </c>
      <c r="P119" s="92">
        <v>1</v>
      </c>
      <c r="Q119" s="19"/>
      <c r="R119" s="19"/>
      <c r="S119" s="109">
        <f t="shared" si="11"/>
        <v>1</v>
      </c>
      <c r="T119" s="7">
        <f t="shared" si="16"/>
        <v>1</v>
      </c>
      <c r="U119" s="7">
        <f t="shared" si="16"/>
        <v>1</v>
      </c>
      <c r="V119" s="109">
        <f t="shared" si="12"/>
        <v>1</v>
      </c>
      <c r="W119" s="109">
        <f t="shared" si="13"/>
        <v>1</v>
      </c>
      <c r="X119" s="7">
        <f t="shared" si="13"/>
        <v>1</v>
      </c>
      <c r="Y119" s="7">
        <f t="shared" si="14"/>
        <v>1</v>
      </c>
    </row>
    <row r="120" spans="1:25" ht="25.5" x14ac:dyDescent="0.25">
      <c r="A120" s="1">
        <f t="shared" si="15"/>
        <v>117</v>
      </c>
      <c r="B120" s="1" t="s">
        <v>164</v>
      </c>
      <c r="C120" s="1">
        <v>30121</v>
      </c>
      <c r="D120" s="1" t="s">
        <v>11</v>
      </c>
      <c r="E120" s="11" t="s">
        <v>464</v>
      </c>
      <c r="F120" s="7"/>
      <c r="G120" s="7"/>
      <c r="H120" s="7"/>
      <c r="I120" s="7"/>
      <c r="J120" s="7"/>
      <c r="K120" s="7"/>
      <c r="L120" s="7">
        <f t="shared" si="9"/>
        <v>0</v>
      </c>
      <c r="M120" s="7">
        <f t="shared" si="10"/>
        <v>0</v>
      </c>
      <c r="N120" s="7">
        <f t="shared" si="10"/>
        <v>0</v>
      </c>
      <c r="O120" s="19"/>
      <c r="P120" s="19"/>
      <c r="Q120" s="19"/>
      <c r="R120" s="19"/>
      <c r="S120" s="109">
        <f t="shared" si="11"/>
        <v>0</v>
      </c>
      <c r="T120" s="7">
        <f t="shared" si="16"/>
        <v>0</v>
      </c>
      <c r="U120" s="7">
        <f t="shared" si="16"/>
        <v>0</v>
      </c>
      <c r="V120" s="109">
        <f t="shared" si="12"/>
        <v>0</v>
      </c>
      <c r="W120" s="109">
        <f t="shared" si="13"/>
        <v>0</v>
      </c>
      <c r="X120" s="7">
        <f t="shared" si="13"/>
        <v>0</v>
      </c>
      <c r="Y120" s="7">
        <f t="shared" si="14"/>
        <v>0</v>
      </c>
    </row>
    <row r="121" spans="1:25" ht="25.5" x14ac:dyDescent="0.25">
      <c r="A121" s="1">
        <f t="shared" si="15"/>
        <v>118</v>
      </c>
      <c r="B121" s="1" t="s">
        <v>165</v>
      </c>
      <c r="C121" s="1">
        <v>30122</v>
      </c>
      <c r="D121" s="1" t="s">
        <v>8</v>
      </c>
      <c r="E121" s="11" t="s">
        <v>9</v>
      </c>
      <c r="F121" s="7"/>
      <c r="G121" s="7"/>
      <c r="H121" s="7"/>
      <c r="I121" s="7"/>
      <c r="J121" s="7"/>
      <c r="K121" s="7"/>
      <c r="L121" s="7">
        <f t="shared" si="9"/>
        <v>0</v>
      </c>
      <c r="M121" s="7">
        <f t="shared" si="10"/>
        <v>0</v>
      </c>
      <c r="N121" s="7">
        <f t="shared" si="10"/>
        <v>0</v>
      </c>
      <c r="O121" s="19"/>
      <c r="P121" s="19"/>
      <c r="Q121" s="115">
        <v>1</v>
      </c>
      <c r="R121" s="115">
        <v>1</v>
      </c>
      <c r="S121" s="109">
        <f t="shared" si="11"/>
        <v>1</v>
      </c>
      <c r="T121" s="7">
        <f t="shared" si="16"/>
        <v>1</v>
      </c>
      <c r="U121" s="7">
        <f t="shared" si="16"/>
        <v>1</v>
      </c>
      <c r="V121" s="109">
        <f t="shared" si="12"/>
        <v>1</v>
      </c>
      <c r="W121" s="109">
        <f t="shared" si="13"/>
        <v>1</v>
      </c>
      <c r="X121" s="7">
        <f t="shared" si="13"/>
        <v>1</v>
      </c>
      <c r="Y121" s="7">
        <f t="shared" si="14"/>
        <v>1</v>
      </c>
    </row>
    <row r="122" spans="1:25" ht="45" x14ac:dyDescent="0.25">
      <c r="A122" s="1">
        <f t="shared" si="15"/>
        <v>119</v>
      </c>
      <c r="B122" s="1" t="s">
        <v>166</v>
      </c>
      <c r="C122" s="1">
        <v>30123</v>
      </c>
      <c r="D122" s="1" t="s">
        <v>17</v>
      </c>
      <c r="E122" s="11" t="s">
        <v>467</v>
      </c>
      <c r="F122" s="7"/>
      <c r="G122" s="7"/>
      <c r="H122" s="7"/>
      <c r="I122" s="7"/>
      <c r="J122" s="7"/>
      <c r="K122" s="7"/>
      <c r="L122" s="7">
        <f t="shared" si="9"/>
        <v>0</v>
      </c>
      <c r="M122" s="7">
        <f t="shared" si="10"/>
        <v>0</v>
      </c>
      <c r="N122" s="7">
        <f t="shared" si="10"/>
        <v>0</v>
      </c>
      <c r="O122" s="19"/>
      <c r="P122" s="19"/>
      <c r="Q122" s="92">
        <v>1</v>
      </c>
      <c r="R122" s="92">
        <v>1</v>
      </c>
      <c r="S122" s="109">
        <f t="shared" si="11"/>
        <v>1</v>
      </c>
      <c r="T122" s="7">
        <f t="shared" si="16"/>
        <v>1</v>
      </c>
      <c r="U122" s="7">
        <f t="shared" si="16"/>
        <v>1</v>
      </c>
      <c r="V122" s="109">
        <f t="shared" si="12"/>
        <v>1</v>
      </c>
      <c r="W122" s="109">
        <f t="shared" si="13"/>
        <v>1</v>
      </c>
      <c r="X122" s="7">
        <f t="shared" si="13"/>
        <v>1</v>
      </c>
      <c r="Y122" s="7">
        <f t="shared" si="14"/>
        <v>1</v>
      </c>
    </row>
    <row r="123" spans="1:25" ht="30" x14ac:dyDescent="0.25">
      <c r="A123" s="1">
        <f t="shared" si="15"/>
        <v>120</v>
      </c>
      <c r="B123" s="1" t="s">
        <v>167</v>
      </c>
      <c r="C123" s="1">
        <v>30124</v>
      </c>
      <c r="D123" s="1" t="s">
        <v>58</v>
      </c>
      <c r="E123" s="11" t="s">
        <v>473</v>
      </c>
      <c r="F123" s="7"/>
      <c r="G123" s="7"/>
      <c r="H123" s="7"/>
      <c r="I123" s="7"/>
      <c r="J123" s="7"/>
      <c r="K123" s="7"/>
      <c r="L123" s="7">
        <f t="shared" si="9"/>
        <v>0</v>
      </c>
      <c r="M123" s="7">
        <f t="shared" si="10"/>
        <v>0</v>
      </c>
      <c r="N123" s="7">
        <f t="shared" si="10"/>
        <v>0</v>
      </c>
      <c r="O123" s="19"/>
      <c r="P123" s="19"/>
      <c r="Q123" s="19"/>
      <c r="R123" s="19"/>
      <c r="S123" s="109">
        <f t="shared" si="11"/>
        <v>0</v>
      </c>
      <c r="T123" s="7">
        <f t="shared" si="16"/>
        <v>0</v>
      </c>
      <c r="U123" s="7">
        <f t="shared" si="16"/>
        <v>0</v>
      </c>
      <c r="V123" s="109">
        <f t="shared" si="12"/>
        <v>0</v>
      </c>
      <c r="W123" s="109">
        <f t="shared" si="13"/>
        <v>0</v>
      </c>
      <c r="X123" s="7">
        <f t="shared" si="13"/>
        <v>0</v>
      </c>
      <c r="Y123" s="7">
        <f t="shared" si="14"/>
        <v>0</v>
      </c>
    </row>
    <row r="124" spans="1:25" ht="30" x14ac:dyDescent="0.25">
      <c r="A124" s="1">
        <f t="shared" si="15"/>
        <v>121</v>
      </c>
      <c r="B124" s="1" t="s">
        <v>168</v>
      </c>
      <c r="C124" s="1">
        <v>30125</v>
      </c>
      <c r="D124" s="1" t="s">
        <v>48</v>
      </c>
      <c r="E124" s="11" t="s">
        <v>18</v>
      </c>
      <c r="F124" s="7"/>
      <c r="G124" s="7"/>
      <c r="H124" s="7"/>
      <c r="I124" s="7"/>
      <c r="J124" s="7"/>
      <c r="K124" s="7"/>
      <c r="L124" s="7">
        <f t="shared" si="9"/>
        <v>0</v>
      </c>
      <c r="M124" s="7">
        <f t="shared" si="10"/>
        <v>0</v>
      </c>
      <c r="N124" s="7">
        <f t="shared" si="10"/>
        <v>0</v>
      </c>
      <c r="O124" s="19"/>
      <c r="P124" s="19"/>
      <c r="Q124" s="19"/>
      <c r="R124" s="19"/>
      <c r="S124" s="109">
        <f t="shared" si="11"/>
        <v>0</v>
      </c>
      <c r="T124" s="7">
        <f t="shared" si="16"/>
        <v>0</v>
      </c>
      <c r="U124" s="7">
        <f t="shared" si="16"/>
        <v>0</v>
      </c>
      <c r="V124" s="109">
        <f t="shared" si="12"/>
        <v>0</v>
      </c>
      <c r="W124" s="109">
        <f t="shared" si="13"/>
        <v>0</v>
      </c>
      <c r="X124" s="7">
        <f t="shared" si="13"/>
        <v>0</v>
      </c>
      <c r="Y124" s="7">
        <f t="shared" si="14"/>
        <v>0</v>
      </c>
    </row>
    <row r="125" spans="1:25" ht="45" x14ac:dyDescent="0.25">
      <c r="A125" s="1">
        <f t="shared" si="15"/>
        <v>122</v>
      </c>
      <c r="B125" s="1" t="s">
        <v>169</v>
      </c>
      <c r="C125" s="1">
        <v>30126</v>
      </c>
      <c r="D125" s="1" t="s">
        <v>8</v>
      </c>
      <c r="E125" s="11" t="s">
        <v>9</v>
      </c>
      <c r="F125" s="7"/>
      <c r="G125" s="7"/>
      <c r="H125" s="7"/>
      <c r="I125" s="7"/>
      <c r="J125" s="7"/>
      <c r="K125" s="7"/>
      <c r="L125" s="7">
        <f t="shared" si="9"/>
        <v>0</v>
      </c>
      <c r="M125" s="7">
        <f t="shared" si="10"/>
        <v>0</v>
      </c>
      <c r="N125" s="7">
        <f t="shared" si="10"/>
        <v>0</v>
      </c>
      <c r="O125" s="19"/>
      <c r="P125" s="19"/>
      <c r="Q125" s="19"/>
      <c r="R125" s="19"/>
      <c r="S125" s="109">
        <f t="shared" si="11"/>
        <v>0</v>
      </c>
      <c r="T125" s="7">
        <f t="shared" si="16"/>
        <v>0</v>
      </c>
      <c r="U125" s="7">
        <f t="shared" si="16"/>
        <v>0</v>
      </c>
      <c r="V125" s="109">
        <f t="shared" si="12"/>
        <v>0</v>
      </c>
      <c r="W125" s="109">
        <f t="shared" si="13"/>
        <v>0</v>
      </c>
      <c r="X125" s="7">
        <f t="shared" si="13"/>
        <v>0</v>
      </c>
      <c r="Y125" s="7">
        <f t="shared" si="14"/>
        <v>0</v>
      </c>
    </row>
    <row r="126" spans="1:25" x14ac:dyDescent="0.25">
      <c r="A126" s="1">
        <f t="shared" si="15"/>
        <v>123</v>
      </c>
      <c r="B126" s="1" t="s">
        <v>170</v>
      </c>
      <c r="C126" s="1">
        <v>30127</v>
      </c>
      <c r="D126" s="1" t="s">
        <v>26</v>
      </c>
      <c r="E126" s="11" t="s">
        <v>445</v>
      </c>
      <c r="F126" s="7"/>
      <c r="G126" s="7"/>
      <c r="H126" s="7"/>
      <c r="I126" s="7"/>
      <c r="J126" s="7"/>
      <c r="K126" s="7"/>
      <c r="L126" s="7">
        <f t="shared" si="9"/>
        <v>0</v>
      </c>
      <c r="M126" s="7">
        <f t="shared" si="10"/>
        <v>0</v>
      </c>
      <c r="N126" s="7">
        <f t="shared" si="10"/>
        <v>0</v>
      </c>
      <c r="O126" s="19"/>
      <c r="P126" s="19"/>
      <c r="Q126" s="19"/>
      <c r="R126" s="19"/>
      <c r="S126" s="109">
        <f t="shared" si="11"/>
        <v>0</v>
      </c>
      <c r="T126" s="7">
        <f t="shared" si="16"/>
        <v>0</v>
      </c>
      <c r="U126" s="7">
        <f t="shared" si="16"/>
        <v>0</v>
      </c>
      <c r="V126" s="109">
        <f t="shared" si="12"/>
        <v>0</v>
      </c>
      <c r="W126" s="109">
        <f t="shared" si="13"/>
        <v>0</v>
      </c>
      <c r="X126" s="7">
        <f t="shared" si="13"/>
        <v>0</v>
      </c>
      <c r="Y126" s="7">
        <f t="shared" si="14"/>
        <v>0</v>
      </c>
    </row>
    <row r="127" spans="1:25" ht="45" x14ac:dyDescent="0.25">
      <c r="A127" s="1">
        <f t="shared" si="15"/>
        <v>124</v>
      </c>
      <c r="B127" s="1" t="s">
        <v>171</v>
      </c>
      <c r="C127" s="1">
        <v>30128</v>
      </c>
      <c r="D127" s="1" t="s">
        <v>66</v>
      </c>
      <c r="E127" s="11" t="s">
        <v>18</v>
      </c>
      <c r="F127" s="7"/>
      <c r="G127" s="7"/>
      <c r="H127" s="91">
        <v>1</v>
      </c>
      <c r="I127" s="91">
        <v>1</v>
      </c>
      <c r="J127" s="91">
        <v>1</v>
      </c>
      <c r="K127" s="91">
        <v>1</v>
      </c>
      <c r="L127" s="7">
        <f t="shared" si="9"/>
        <v>1</v>
      </c>
      <c r="M127" s="7">
        <f t="shared" si="10"/>
        <v>2</v>
      </c>
      <c r="N127" s="7">
        <f t="shared" si="10"/>
        <v>2</v>
      </c>
      <c r="O127" s="19"/>
      <c r="P127" s="19"/>
      <c r="Q127" s="19"/>
      <c r="R127" s="19"/>
      <c r="S127" s="109">
        <f t="shared" si="11"/>
        <v>0</v>
      </c>
      <c r="T127" s="7">
        <f t="shared" si="16"/>
        <v>0</v>
      </c>
      <c r="U127" s="7">
        <f t="shared" si="16"/>
        <v>0</v>
      </c>
      <c r="V127" s="109">
        <f t="shared" si="12"/>
        <v>1</v>
      </c>
      <c r="W127" s="109">
        <f t="shared" si="13"/>
        <v>1</v>
      </c>
      <c r="X127" s="7">
        <f t="shared" si="13"/>
        <v>2</v>
      </c>
      <c r="Y127" s="7">
        <f t="shared" si="14"/>
        <v>2</v>
      </c>
    </row>
    <row r="128" spans="1:25" ht="30" x14ac:dyDescent="0.25">
      <c r="A128" s="1">
        <f t="shared" si="15"/>
        <v>125</v>
      </c>
      <c r="B128" s="1" t="s">
        <v>172</v>
      </c>
      <c r="C128" s="1">
        <v>30129</v>
      </c>
      <c r="D128" s="1" t="s">
        <v>8</v>
      </c>
      <c r="E128" s="11" t="s">
        <v>9</v>
      </c>
      <c r="F128" s="7"/>
      <c r="G128" s="7"/>
      <c r="H128" s="7"/>
      <c r="I128" s="7"/>
      <c r="J128" s="7"/>
      <c r="K128" s="7"/>
      <c r="L128" s="7">
        <f t="shared" si="9"/>
        <v>0</v>
      </c>
      <c r="M128" s="7">
        <f t="shared" si="10"/>
        <v>0</v>
      </c>
      <c r="N128" s="7">
        <f t="shared" si="10"/>
        <v>0</v>
      </c>
      <c r="O128" s="19"/>
      <c r="P128" s="19"/>
      <c r="Q128" s="19"/>
      <c r="R128" s="19"/>
      <c r="S128" s="109">
        <f t="shared" si="11"/>
        <v>0</v>
      </c>
      <c r="T128" s="7">
        <f t="shared" si="16"/>
        <v>0</v>
      </c>
      <c r="U128" s="7">
        <f t="shared" si="16"/>
        <v>0</v>
      </c>
      <c r="V128" s="109">
        <f t="shared" si="12"/>
        <v>0</v>
      </c>
      <c r="W128" s="109">
        <f t="shared" si="13"/>
        <v>0</v>
      </c>
      <c r="X128" s="7">
        <f t="shared" si="13"/>
        <v>0</v>
      </c>
      <c r="Y128" s="7">
        <f t="shared" si="14"/>
        <v>0</v>
      </c>
    </row>
    <row r="129" spans="1:25" x14ac:dyDescent="0.25">
      <c r="A129" s="1">
        <f t="shared" si="15"/>
        <v>126</v>
      </c>
      <c r="B129" s="1" t="s">
        <v>173</v>
      </c>
      <c r="C129" s="1">
        <v>30130</v>
      </c>
      <c r="D129" s="1" t="s">
        <v>26</v>
      </c>
      <c r="E129" s="11" t="s">
        <v>445</v>
      </c>
      <c r="F129" s="7"/>
      <c r="G129" s="7"/>
      <c r="H129" s="7"/>
      <c r="I129" s="7"/>
      <c r="J129" s="7"/>
      <c r="K129" s="7"/>
      <c r="L129" s="7">
        <f t="shared" si="9"/>
        <v>0</v>
      </c>
      <c r="M129" s="7">
        <f t="shared" si="10"/>
        <v>0</v>
      </c>
      <c r="N129" s="7">
        <f t="shared" si="10"/>
        <v>0</v>
      </c>
      <c r="O129" s="19"/>
      <c r="P129" s="19"/>
      <c r="Q129" s="19"/>
      <c r="R129" s="19"/>
      <c r="S129" s="109">
        <f t="shared" si="11"/>
        <v>0</v>
      </c>
      <c r="T129" s="7">
        <f t="shared" si="16"/>
        <v>0</v>
      </c>
      <c r="U129" s="7">
        <f t="shared" si="16"/>
        <v>0</v>
      </c>
      <c r="V129" s="109">
        <f t="shared" si="12"/>
        <v>0</v>
      </c>
      <c r="W129" s="109">
        <f t="shared" si="13"/>
        <v>0</v>
      </c>
      <c r="X129" s="7">
        <f t="shared" si="13"/>
        <v>0</v>
      </c>
      <c r="Y129" s="7">
        <f t="shared" si="14"/>
        <v>0</v>
      </c>
    </row>
    <row r="130" spans="1:25" ht="30" x14ac:dyDescent="0.25">
      <c r="A130" s="1">
        <f t="shared" si="15"/>
        <v>127</v>
      </c>
      <c r="B130" s="1" t="s">
        <v>174</v>
      </c>
      <c r="C130" s="1">
        <v>30131</v>
      </c>
      <c r="D130" s="1" t="s">
        <v>26</v>
      </c>
      <c r="E130" s="11" t="s">
        <v>445</v>
      </c>
      <c r="F130" s="7"/>
      <c r="G130" s="7"/>
      <c r="H130" s="91">
        <v>1</v>
      </c>
      <c r="I130" s="91">
        <v>1</v>
      </c>
      <c r="J130" s="7"/>
      <c r="K130" s="7"/>
      <c r="L130" s="7">
        <f t="shared" si="9"/>
        <v>1</v>
      </c>
      <c r="M130" s="7">
        <f t="shared" si="10"/>
        <v>1</v>
      </c>
      <c r="N130" s="7">
        <f t="shared" si="10"/>
        <v>1</v>
      </c>
      <c r="O130" s="19"/>
      <c r="P130" s="19"/>
      <c r="Q130" s="99">
        <v>1</v>
      </c>
      <c r="R130" s="99">
        <v>1</v>
      </c>
      <c r="S130" s="109">
        <f t="shared" si="11"/>
        <v>1</v>
      </c>
      <c r="T130" s="7">
        <f t="shared" si="16"/>
        <v>1</v>
      </c>
      <c r="U130" s="7">
        <f t="shared" si="16"/>
        <v>1</v>
      </c>
      <c r="V130" s="109">
        <f t="shared" si="12"/>
        <v>1</v>
      </c>
      <c r="W130" s="109">
        <f t="shared" si="13"/>
        <v>2</v>
      </c>
      <c r="X130" s="7">
        <f t="shared" si="13"/>
        <v>2</v>
      </c>
      <c r="Y130" s="7">
        <f t="shared" si="14"/>
        <v>2</v>
      </c>
    </row>
    <row r="131" spans="1:25" ht="30" x14ac:dyDescent="0.25">
      <c r="A131" s="1">
        <f t="shared" si="15"/>
        <v>128</v>
      </c>
      <c r="B131" s="1" t="s">
        <v>175</v>
      </c>
      <c r="C131" s="1">
        <v>30132</v>
      </c>
      <c r="D131" s="1" t="s">
        <v>8</v>
      </c>
      <c r="E131" s="11" t="s">
        <v>9</v>
      </c>
      <c r="F131" s="91">
        <v>1</v>
      </c>
      <c r="G131" s="91">
        <v>1</v>
      </c>
      <c r="H131" s="7"/>
      <c r="I131" s="7"/>
      <c r="J131" s="91">
        <v>1</v>
      </c>
      <c r="K131" s="91">
        <v>1</v>
      </c>
      <c r="L131" s="7">
        <f t="shared" si="9"/>
        <v>1</v>
      </c>
      <c r="M131" s="7">
        <f t="shared" si="10"/>
        <v>2</v>
      </c>
      <c r="N131" s="7">
        <f t="shared" si="10"/>
        <v>2</v>
      </c>
      <c r="O131" s="19"/>
      <c r="P131" s="19"/>
      <c r="Q131" s="19"/>
      <c r="R131" s="19"/>
      <c r="S131" s="109">
        <f t="shared" si="11"/>
        <v>0</v>
      </c>
      <c r="T131" s="7">
        <f t="shared" si="16"/>
        <v>0</v>
      </c>
      <c r="U131" s="7">
        <f t="shared" si="16"/>
        <v>0</v>
      </c>
      <c r="V131" s="109">
        <f t="shared" si="12"/>
        <v>1</v>
      </c>
      <c r="W131" s="109">
        <f t="shared" si="13"/>
        <v>1</v>
      </c>
      <c r="X131" s="7">
        <f t="shared" si="13"/>
        <v>2</v>
      </c>
      <c r="Y131" s="7">
        <f t="shared" si="14"/>
        <v>2</v>
      </c>
    </row>
    <row r="132" spans="1:25" ht="51" x14ac:dyDescent="0.25">
      <c r="A132" s="1">
        <f t="shared" si="15"/>
        <v>129</v>
      </c>
      <c r="B132" s="1" t="s">
        <v>176</v>
      </c>
      <c r="C132" s="1">
        <v>30133</v>
      </c>
      <c r="D132" s="1" t="s">
        <v>177</v>
      </c>
      <c r="E132" s="11" t="s">
        <v>465</v>
      </c>
      <c r="F132" s="113">
        <v>1</v>
      </c>
      <c r="G132" s="113">
        <v>1</v>
      </c>
      <c r="H132" s="7"/>
      <c r="I132" s="7"/>
      <c r="J132" s="7"/>
      <c r="K132" s="7"/>
      <c r="L132" s="7">
        <f t="shared" ref="L132:L195" si="17">IF(G132&gt;0,G132,IF(I132&gt;0,I132,K132))</f>
        <v>1</v>
      </c>
      <c r="M132" s="7">
        <f t="shared" ref="M132:N195" si="18">F132+H132+J132</f>
        <v>1</v>
      </c>
      <c r="N132" s="7">
        <f t="shared" si="18"/>
        <v>1</v>
      </c>
      <c r="O132" s="19"/>
      <c r="P132" s="19"/>
      <c r="Q132" s="19"/>
      <c r="R132" s="19"/>
      <c r="S132" s="109">
        <f t="shared" ref="S132:S195" si="19">IF(P132&gt;0,P132,R132)</f>
        <v>0</v>
      </c>
      <c r="T132" s="7">
        <f t="shared" si="16"/>
        <v>0</v>
      </c>
      <c r="U132" s="7">
        <f t="shared" si="16"/>
        <v>0</v>
      </c>
      <c r="V132" s="109">
        <f t="shared" ref="V132:V195" si="20">IF(L132&gt;0,L132,S132)</f>
        <v>1</v>
      </c>
      <c r="W132" s="109">
        <f t="shared" ref="W132:X195" si="21">L132+S132</f>
        <v>1</v>
      </c>
      <c r="X132" s="7">
        <f t="shared" si="21"/>
        <v>1</v>
      </c>
      <c r="Y132" s="7">
        <f t="shared" si="14"/>
        <v>1</v>
      </c>
    </row>
    <row r="133" spans="1:25" ht="30" x14ac:dyDescent="0.25">
      <c r="A133" s="1">
        <f t="shared" si="15"/>
        <v>130</v>
      </c>
      <c r="B133" s="1" t="s">
        <v>178</v>
      </c>
      <c r="C133" s="1">
        <v>30134</v>
      </c>
      <c r="D133" s="1" t="s">
        <v>58</v>
      </c>
      <c r="E133" s="11" t="s">
        <v>473</v>
      </c>
      <c r="F133" s="7"/>
      <c r="G133" s="7"/>
      <c r="H133" s="7"/>
      <c r="I133" s="7"/>
      <c r="J133" s="7"/>
      <c r="K133" s="7"/>
      <c r="L133" s="7">
        <f t="shared" si="17"/>
        <v>0</v>
      </c>
      <c r="M133" s="7">
        <f t="shared" si="18"/>
        <v>0</v>
      </c>
      <c r="N133" s="7">
        <f t="shared" si="18"/>
        <v>0</v>
      </c>
      <c r="O133" s="19"/>
      <c r="P133" s="19"/>
      <c r="Q133" s="19"/>
      <c r="R133" s="19"/>
      <c r="S133" s="109">
        <f t="shared" si="19"/>
        <v>0</v>
      </c>
      <c r="T133" s="7">
        <f t="shared" si="16"/>
        <v>0</v>
      </c>
      <c r="U133" s="7">
        <f t="shared" si="16"/>
        <v>0</v>
      </c>
      <c r="V133" s="109">
        <f t="shared" si="20"/>
        <v>0</v>
      </c>
      <c r="W133" s="109">
        <f t="shared" si="21"/>
        <v>0</v>
      </c>
      <c r="X133" s="7">
        <f t="shared" si="21"/>
        <v>0</v>
      </c>
      <c r="Y133" s="7">
        <f t="shared" ref="Y133:Y196" si="22">G133+I133+K133+P133+R133</f>
        <v>0</v>
      </c>
    </row>
    <row r="134" spans="1:25" ht="45" x14ac:dyDescent="0.25">
      <c r="A134" s="1">
        <f t="shared" ref="A134:A197" si="23">A133+1</f>
        <v>131</v>
      </c>
      <c r="B134" s="1" t="s">
        <v>179</v>
      </c>
      <c r="C134" s="1">
        <v>30135</v>
      </c>
      <c r="D134" s="1" t="s">
        <v>48</v>
      </c>
      <c r="E134" s="11" t="s">
        <v>18</v>
      </c>
      <c r="F134" s="7"/>
      <c r="G134" s="7"/>
      <c r="H134" s="7"/>
      <c r="I134" s="7"/>
      <c r="J134" s="7"/>
      <c r="K134" s="7"/>
      <c r="L134" s="7">
        <f t="shared" si="17"/>
        <v>0</v>
      </c>
      <c r="M134" s="7">
        <f t="shared" si="18"/>
        <v>0</v>
      </c>
      <c r="N134" s="7">
        <f t="shared" si="18"/>
        <v>0</v>
      </c>
      <c r="O134" s="19"/>
      <c r="P134" s="19"/>
      <c r="Q134" s="19"/>
      <c r="R134" s="19"/>
      <c r="S134" s="109">
        <f t="shared" si="19"/>
        <v>0</v>
      </c>
      <c r="T134" s="7">
        <f t="shared" si="16"/>
        <v>0</v>
      </c>
      <c r="U134" s="7">
        <f t="shared" si="16"/>
        <v>0</v>
      </c>
      <c r="V134" s="109">
        <f t="shared" si="20"/>
        <v>0</v>
      </c>
      <c r="W134" s="109">
        <f t="shared" si="21"/>
        <v>0</v>
      </c>
      <c r="X134" s="7">
        <f t="shared" si="21"/>
        <v>0</v>
      </c>
      <c r="Y134" s="7">
        <f t="shared" si="22"/>
        <v>0</v>
      </c>
    </row>
    <row r="135" spans="1:25" ht="25.5" x14ac:dyDescent="0.25">
      <c r="A135" s="1">
        <f t="shared" si="23"/>
        <v>132</v>
      </c>
      <c r="B135" s="1" t="s">
        <v>180</v>
      </c>
      <c r="C135" s="1">
        <v>30136</v>
      </c>
      <c r="D135" s="1" t="s">
        <v>11</v>
      </c>
      <c r="E135" s="11" t="s">
        <v>464</v>
      </c>
      <c r="F135" s="7"/>
      <c r="G135" s="7"/>
      <c r="H135" s="7"/>
      <c r="I135" s="7"/>
      <c r="J135" s="7"/>
      <c r="K135" s="7"/>
      <c r="L135" s="7">
        <f t="shared" si="17"/>
        <v>0</v>
      </c>
      <c r="M135" s="7">
        <f t="shared" si="18"/>
        <v>0</v>
      </c>
      <c r="N135" s="7">
        <f t="shared" si="18"/>
        <v>0</v>
      </c>
      <c r="O135" s="19"/>
      <c r="P135" s="19"/>
      <c r="Q135" s="19"/>
      <c r="R135" s="19"/>
      <c r="S135" s="109">
        <f t="shared" si="19"/>
        <v>0</v>
      </c>
      <c r="T135" s="7">
        <f t="shared" si="16"/>
        <v>0</v>
      </c>
      <c r="U135" s="7">
        <f t="shared" si="16"/>
        <v>0</v>
      </c>
      <c r="V135" s="109">
        <f t="shared" si="20"/>
        <v>0</v>
      </c>
      <c r="W135" s="109">
        <f t="shared" si="21"/>
        <v>0</v>
      </c>
      <c r="X135" s="7">
        <f t="shared" si="21"/>
        <v>0</v>
      </c>
      <c r="Y135" s="7">
        <f t="shared" si="22"/>
        <v>0</v>
      </c>
    </row>
    <row r="136" spans="1:25" ht="25.5" x14ac:dyDescent="0.25">
      <c r="A136" s="1">
        <f t="shared" si="23"/>
        <v>133</v>
      </c>
      <c r="B136" s="1" t="s">
        <v>181</v>
      </c>
      <c r="C136" s="1">
        <v>30137</v>
      </c>
      <c r="D136" s="1" t="s">
        <v>8</v>
      </c>
      <c r="E136" s="11" t="s">
        <v>9</v>
      </c>
      <c r="F136" s="7"/>
      <c r="G136" s="7"/>
      <c r="H136" s="7"/>
      <c r="I136" s="7"/>
      <c r="J136" s="7"/>
      <c r="K136" s="7"/>
      <c r="L136" s="7">
        <f t="shared" si="17"/>
        <v>0</v>
      </c>
      <c r="M136" s="7">
        <f t="shared" si="18"/>
        <v>0</v>
      </c>
      <c r="N136" s="7">
        <f t="shared" si="18"/>
        <v>0</v>
      </c>
      <c r="O136" s="19"/>
      <c r="P136" s="19"/>
      <c r="Q136" s="19"/>
      <c r="R136" s="19"/>
      <c r="S136" s="109">
        <f t="shared" si="19"/>
        <v>0</v>
      </c>
      <c r="T136" s="7">
        <f t="shared" si="16"/>
        <v>0</v>
      </c>
      <c r="U136" s="7">
        <f t="shared" si="16"/>
        <v>0</v>
      </c>
      <c r="V136" s="109">
        <f t="shared" si="20"/>
        <v>0</v>
      </c>
      <c r="W136" s="109">
        <f t="shared" si="21"/>
        <v>0</v>
      </c>
      <c r="X136" s="7">
        <f t="shared" si="21"/>
        <v>0</v>
      </c>
      <c r="Y136" s="7">
        <f t="shared" si="22"/>
        <v>0</v>
      </c>
    </row>
    <row r="137" spans="1:25" ht="30" x14ac:dyDescent="0.25">
      <c r="A137" s="1">
        <f t="shared" si="23"/>
        <v>134</v>
      </c>
      <c r="B137" s="1" t="s">
        <v>182</v>
      </c>
      <c r="C137" s="1">
        <v>30138</v>
      </c>
      <c r="D137" s="1" t="s">
        <v>48</v>
      </c>
      <c r="E137" s="11" t="s">
        <v>18</v>
      </c>
      <c r="F137" s="43">
        <v>1</v>
      </c>
      <c r="G137" s="43">
        <v>1</v>
      </c>
      <c r="H137" s="43">
        <v>1</v>
      </c>
      <c r="I137" s="43">
        <v>1</v>
      </c>
      <c r="J137" s="43">
        <v>1</v>
      </c>
      <c r="K137" s="43">
        <v>1</v>
      </c>
      <c r="L137" s="7">
        <f t="shared" si="17"/>
        <v>1</v>
      </c>
      <c r="M137" s="7">
        <f t="shared" si="18"/>
        <v>3</v>
      </c>
      <c r="N137" s="7">
        <f t="shared" si="18"/>
        <v>3</v>
      </c>
      <c r="O137" s="92">
        <v>2</v>
      </c>
      <c r="P137" s="92">
        <v>1</v>
      </c>
      <c r="Q137" s="19"/>
      <c r="R137" s="19"/>
      <c r="S137" s="109">
        <f t="shared" si="19"/>
        <v>1</v>
      </c>
      <c r="T137" s="7">
        <f t="shared" ref="T137:U200" si="24">O137+Q137</f>
        <v>2</v>
      </c>
      <c r="U137" s="7">
        <f t="shared" si="24"/>
        <v>1</v>
      </c>
      <c r="V137" s="109">
        <f t="shared" si="20"/>
        <v>1</v>
      </c>
      <c r="W137" s="109">
        <f t="shared" si="21"/>
        <v>2</v>
      </c>
      <c r="X137" s="7">
        <f t="shared" si="21"/>
        <v>5</v>
      </c>
      <c r="Y137" s="7">
        <f t="shared" si="22"/>
        <v>4</v>
      </c>
    </row>
    <row r="138" spans="1:25" ht="38.25" x14ac:dyDescent="0.25">
      <c r="A138" s="1">
        <f t="shared" si="23"/>
        <v>135</v>
      </c>
      <c r="B138" s="1" t="s">
        <v>183</v>
      </c>
      <c r="C138" s="1">
        <v>30139</v>
      </c>
      <c r="D138" s="1" t="s">
        <v>113</v>
      </c>
      <c r="E138" s="11" t="s">
        <v>114</v>
      </c>
      <c r="F138" s="7"/>
      <c r="G138" s="7"/>
      <c r="H138" s="7"/>
      <c r="I138" s="7"/>
      <c r="J138" s="7"/>
      <c r="K138" s="7"/>
      <c r="L138" s="7">
        <f t="shared" si="17"/>
        <v>0</v>
      </c>
      <c r="M138" s="7">
        <f t="shared" si="18"/>
        <v>0</v>
      </c>
      <c r="N138" s="7">
        <f t="shared" si="18"/>
        <v>0</v>
      </c>
      <c r="O138" s="92">
        <v>1</v>
      </c>
      <c r="P138" s="92">
        <v>1</v>
      </c>
      <c r="Q138" s="19"/>
      <c r="R138" s="19"/>
      <c r="S138" s="109">
        <f t="shared" si="19"/>
        <v>1</v>
      </c>
      <c r="T138" s="7">
        <f t="shared" si="24"/>
        <v>1</v>
      </c>
      <c r="U138" s="7">
        <f t="shared" si="24"/>
        <v>1</v>
      </c>
      <c r="V138" s="109">
        <f t="shared" si="20"/>
        <v>1</v>
      </c>
      <c r="W138" s="109">
        <f t="shared" si="21"/>
        <v>1</v>
      </c>
      <c r="X138" s="7">
        <f t="shared" si="21"/>
        <v>1</v>
      </c>
      <c r="Y138" s="7">
        <f t="shared" si="22"/>
        <v>1</v>
      </c>
    </row>
    <row r="139" spans="1:25" ht="25.5" x14ac:dyDescent="0.25">
      <c r="A139" s="1">
        <f t="shared" si="23"/>
        <v>136</v>
      </c>
      <c r="B139" s="1" t="s">
        <v>184</v>
      </c>
      <c r="C139" s="1">
        <v>30140</v>
      </c>
      <c r="D139" s="1" t="s">
        <v>8</v>
      </c>
      <c r="E139" s="11" t="s">
        <v>9</v>
      </c>
      <c r="F139" s="7"/>
      <c r="G139" s="7"/>
      <c r="H139" s="7"/>
      <c r="I139" s="7"/>
      <c r="J139" s="7"/>
      <c r="K139" s="7"/>
      <c r="L139" s="7">
        <f t="shared" si="17"/>
        <v>0</v>
      </c>
      <c r="M139" s="7">
        <f t="shared" si="18"/>
        <v>0</v>
      </c>
      <c r="N139" s="7">
        <f t="shared" si="18"/>
        <v>0</v>
      </c>
      <c r="O139" s="19"/>
      <c r="P139" s="19"/>
      <c r="Q139" s="19"/>
      <c r="R139" s="19"/>
      <c r="S139" s="109">
        <f t="shared" si="19"/>
        <v>0</v>
      </c>
      <c r="T139" s="7">
        <f t="shared" si="24"/>
        <v>0</v>
      </c>
      <c r="U139" s="7">
        <f t="shared" si="24"/>
        <v>0</v>
      </c>
      <c r="V139" s="109">
        <f t="shared" si="20"/>
        <v>0</v>
      </c>
      <c r="W139" s="109">
        <f t="shared" si="21"/>
        <v>0</v>
      </c>
      <c r="X139" s="7">
        <f t="shared" si="21"/>
        <v>0</v>
      </c>
      <c r="Y139" s="7">
        <f t="shared" si="22"/>
        <v>0</v>
      </c>
    </row>
    <row r="140" spans="1:25" ht="51" x14ac:dyDescent="0.25">
      <c r="A140" s="1">
        <f t="shared" si="23"/>
        <v>137</v>
      </c>
      <c r="B140" s="1" t="s">
        <v>185</v>
      </c>
      <c r="C140" s="1">
        <v>30141</v>
      </c>
      <c r="D140" s="1" t="s">
        <v>122</v>
      </c>
      <c r="E140" s="11" t="s">
        <v>447</v>
      </c>
      <c r="F140" s="43">
        <v>4</v>
      </c>
      <c r="G140" s="43">
        <v>1</v>
      </c>
      <c r="H140" s="113">
        <v>4</v>
      </c>
      <c r="I140" s="43">
        <v>1</v>
      </c>
      <c r="J140" s="124">
        <v>2</v>
      </c>
      <c r="K140" s="43">
        <v>1</v>
      </c>
      <c r="L140" s="7">
        <f t="shared" si="17"/>
        <v>1</v>
      </c>
      <c r="M140" s="7">
        <f t="shared" si="18"/>
        <v>10</v>
      </c>
      <c r="N140" s="7">
        <f t="shared" si="18"/>
        <v>3</v>
      </c>
      <c r="O140" s="92">
        <v>1</v>
      </c>
      <c r="P140" s="92">
        <v>1</v>
      </c>
      <c r="Q140" s="19"/>
      <c r="R140" s="19"/>
      <c r="S140" s="109">
        <f t="shared" si="19"/>
        <v>1</v>
      </c>
      <c r="T140" s="7">
        <f t="shared" si="24"/>
        <v>1</v>
      </c>
      <c r="U140" s="7">
        <f t="shared" si="24"/>
        <v>1</v>
      </c>
      <c r="V140" s="109">
        <f t="shared" si="20"/>
        <v>1</v>
      </c>
      <c r="W140" s="109">
        <f t="shared" si="21"/>
        <v>2</v>
      </c>
      <c r="X140" s="7">
        <f t="shared" si="21"/>
        <v>11</v>
      </c>
      <c r="Y140" s="7">
        <f t="shared" si="22"/>
        <v>4</v>
      </c>
    </row>
    <row r="141" spans="1:25" ht="38.25" x14ac:dyDescent="0.25">
      <c r="A141" s="1">
        <f t="shared" si="23"/>
        <v>138</v>
      </c>
      <c r="B141" s="1" t="s">
        <v>186</v>
      </c>
      <c r="C141" s="1">
        <v>30142</v>
      </c>
      <c r="D141" s="1" t="s">
        <v>103</v>
      </c>
      <c r="E141" s="11" t="s">
        <v>470</v>
      </c>
      <c r="F141" s="7"/>
      <c r="G141" s="7"/>
      <c r="H141" s="7"/>
      <c r="I141" s="7"/>
      <c r="J141" s="7"/>
      <c r="K141" s="7"/>
      <c r="L141" s="7">
        <f t="shared" si="17"/>
        <v>0</v>
      </c>
      <c r="M141" s="7">
        <f t="shared" si="18"/>
        <v>0</v>
      </c>
      <c r="N141" s="7">
        <f t="shared" si="18"/>
        <v>0</v>
      </c>
      <c r="O141" s="19"/>
      <c r="P141" s="19"/>
      <c r="Q141" s="19"/>
      <c r="R141" s="19"/>
      <c r="S141" s="109">
        <f t="shared" si="19"/>
        <v>0</v>
      </c>
      <c r="T141" s="7">
        <f t="shared" si="24"/>
        <v>0</v>
      </c>
      <c r="U141" s="7">
        <f t="shared" si="24"/>
        <v>0</v>
      </c>
      <c r="V141" s="109">
        <f t="shared" si="20"/>
        <v>0</v>
      </c>
      <c r="W141" s="109">
        <f t="shared" si="21"/>
        <v>0</v>
      </c>
      <c r="X141" s="7">
        <f t="shared" si="21"/>
        <v>0</v>
      </c>
      <c r="Y141" s="7">
        <f t="shared" si="22"/>
        <v>0</v>
      </c>
    </row>
    <row r="142" spans="1:25" ht="45" x14ac:dyDescent="0.25">
      <c r="A142" s="1">
        <f t="shared" si="23"/>
        <v>139</v>
      </c>
      <c r="B142" s="3" t="s">
        <v>187</v>
      </c>
      <c r="C142" s="1">
        <v>30143</v>
      </c>
      <c r="D142" s="1" t="s">
        <v>188</v>
      </c>
      <c r="E142" s="11" t="s">
        <v>461</v>
      </c>
      <c r="F142" s="7"/>
      <c r="G142" s="7"/>
      <c r="H142" s="7"/>
      <c r="I142" s="7"/>
      <c r="J142" s="91">
        <v>1</v>
      </c>
      <c r="K142" s="91">
        <v>1</v>
      </c>
      <c r="L142" s="7">
        <f t="shared" si="17"/>
        <v>1</v>
      </c>
      <c r="M142" s="7">
        <f t="shared" si="18"/>
        <v>1</v>
      </c>
      <c r="N142" s="7">
        <f t="shared" si="18"/>
        <v>1</v>
      </c>
      <c r="O142" s="19"/>
      <c r="P142" s="19"/>
      <c r="Q142" s="19"/>
      <c r="R142" s="19"/>
      <c r="S142" s="109">
        <f t="shared" si="19"/>
        <v>0</v>
      </c>
      <c r="T142" s="7">
        <f t="shared" si="24"/>
        <v>0</v>
      </c>
      <c r="U142" s="7">
        <f t="shared" si="24"/>
        <v>0</v>
      </c>
      <c r="V142" s="109">
        <f t="shared" si="20"/>
        <v>1</v>
      </c>
      <c r="W142" s="109">
        <f t="shared" si="21"/>
        <v>1</v>
      </c>
      <c r="X142" s="7">
        <f t="shared" si="21"/>
        <v>1</v>
      </c>
      <c r="Y142" s="7">
        <f t="shared" si="22"/>
        <v>1</v>
      </c>
    </row>
    <row r="143" spans="1:25" ht="25.5" x14ac:dyDescent="0.25">
      <c r="A143" s="1">
        <f t="shared" si="23"/>
        <v>140</v>
      </c>
      <c r="B143" s="1" t="s">
        <v>189</v>
      </c>
      <c r="C143" s="1">
        <v>30144</v>
      </c>
      <c r="D143" s="1" t="s">
        <v>11</v>
      </c>
      <c r="E143" s="11" t="s">
        <v>464</v>
      </c>
      <c r="F143" s="7"/>
      <c r="G143" s="7"/>
      <c r="H143" s="7"/>
      <c r="I143" s="7"/>
      <c r="J143" s="7"/>
      <c r="K143" s="7"/>
      <c r="L143" s="7">
        <f t="shared" si="17"/>
        <v>0</v>
      </c>
      <c r="M143" s="7">
        <f t="shared" si="18"/>
        <v>0</v>
      </c>
      <c r="N143" s="7">
        <f t="shared" si="18"/>
        <v>0</v>
      </c>
      <c r="O143" s="19"/>
      <c r="P143" s="19"/>
      <c r="Q143" s="19"/>
      <c r="R143" s="19"/>
      <c r="S143" s="109">
        <f t="shared" si="19"/>
        <v>0</v>
      </c>
      <c r="T143" s="7">
        <f t="shared" si="24"/>
        <v>0</v>
      </c>
      <c r="U143" s="7">
        <f t="shared" si="24"/>
        <v>0</v>
      </c>
      <c r="V143" s="109">
        <f t="shared" si="20"/>
        <v>0</v>
      </c>
      <c r="W143" s="109">
        <f t="shared" si="21"/>
        <v>0</v>
      </c>
      <c r="X143" s="7">
        <f t="shared" si="21"/>
        <v>0</v>
      </c>
      <c r="Y143" s="7">
        <f t="shared" si="22"/>
        <v>0</v>
      </c>
    </row>
    <row r="144" spans="1:25" ht="45" x14ac:dyDescent="0.25">
      <c r="A144" s="1">
        <f t="shared" si="23"/>
        <v>141</v>
      </c>
      <c r="B144" s="1" t="s">
        <v>190</v>
      </c>
      <c r="C144" s="1">
        <v>30145</v>
      </c>
      <c r="D144" s="1" t="s">
        <v>92</v>
      </c>
      <c r="E144" s="11" t="s">
        <v>18</v>
      </c>
      <c r="F144" s="7"/>
      <c r="G144" s="7"/>
      <c r="H144" s="7"/>
      <c r="I144" s="7"/>
      <c r="J144" s="7"/>
      <c r="K144" s="7"/>
      <c r="L144" s="7">
        <f t="shared" si="17"/>
        <v>0</v>
      </c>
      <c r="M144" s="7">
        <f t="shared" si="18"/>
        <v>0</v>
      </c>
      <c r="N144" s="7">
        <f t="shared" si="18"/>
        <v>0</v>
      </c>
      <c r="O144" s="92">
        <v>1</v>
      </c>
      <c r="P144" s="92">
        <v>1</v>
      </c>
      <c r="Q144" s="92">
        <v>1</v>
      </c>
      <c r="R144" s="92">
        <v>1</v>
      </c>
      <c r="S144" s="109">
        <f t="shared" si="19"/>
        <v>1</v>
      </c>
      <c r="T144" s="7">
        <f t="shared" si="24"/>
        <v>2</v>
      </c>
      <c r="U144" s="7">
        <f t="shared" si="24"/>
        <v>2</v>
      </c>
      <c r="V144" s="109">
        <f t="shared" si="20"/>
        <v>1</v>
      </c>
      <c r="W144" s="109">
        <f t="shared" si="21"/>
        <v>1</v>
      </c>
      <c r="X144" s="7">
        <f t="shared" si="21"/>
        <v>2</v>
      </c>
      <c r="Y144" s="7">
        <f t="shared" si="22"/>
        <v>2</v>
      </c>
    </row>
    <row r="145" spans="1:25" ht="51" x14ac:dyDescent="0.25">
      <c r="A145" s="1">
        <f t="shared" si="23"/>
        <v>142</v>
      </c>
      <c r="B145" s="1" t="s">
        <v>191</v>
      </c>
      <c r="C145" s="1">
        <v>30146</v>
      </c>
      <c r="D145" s="1" t="s">
        <v>148</v>
      </c>
      <c r="E145" s="11" t="s">
        <v>468</v>
      </c>
      <c r="F145" s="7"/>
      <c r="G145" s="7"/>
      <c r="H145" s="7"/>
      <c r="I145" s="7"/>
      <c r="J145" s="7"/>
      <c r="K145" s="7"/>
      <c r="L145" s="7">
        <f t="shared" si="17"/>
        <v>0</v>
      </c>
      <c r="M145" s="7">
        <f t="shared" si="18"/>
        <v>0</v>
      </c>
      <c r="N145" s="7">
        <f t="shared" si="18"/>
        <v>0</v>
      </c>
      <c r="O145" s="92">
        <v>1</v>
      </c>
      <c r="P145" s="92">
        <v>1</v>
      </c>
      <c r="Q145" s="19"/>
      <c r="R145" s="19"/>
      <c r="S145" s="109">
        <f t="shared" si="19"/>
        <v>1</v>
      </c>
      <c r="T145" s="7">
        <f t="shared" si="24"/>
        <v>1</v>
      </c>
      <c r="U145" s="7">
        <f t="shared" si="24"/>
        <v>1</v>
      </c>
      <c r="V145" s="109">
        <f t="shared" si="20"/>
        <v>1</v>
      </c>
      <c r="W145" s="109">
        <f t="shared" si="21"/>
        <v>1</v>
      </c>
      <c r="X145" s="7">
        <f t="shared" si="21"/>
        <v>1</v>
      </c>
      <c r="Y145" s="7">
        <f t="shared" si="22"/>
        <v>1</v>
      </c>
    </row>
    <row r="146" spans="1:25" ht="30" x14ac:dyDescent="0.25">
      <c r="A146" s="1">
        <f t="shared" si="23"/>
        <v>143</v>
      </c>
      <c r="B146" s="1" t="s">
        <v>192</v>
      </c>
      <c r="C146" s="1">
        <v>30147</v>
      </c>
      <c r="D146" s="1" t="s">
        <v>148</v>
      </c>
      <c r="E146" s="11" t="s">
        <v>9</v>
      </c>
      <c r="F146" s="7"/>
      <c r="G146" s="7"/>
      <c r="H146" s="7"/>
      <c r="I146" s="7"/>
      <c r="J146" s="7"/>
      <c r="K146" s="7"/>
      <c r="L146" s="7">
        <f t="shared" si="17"/>
        <v>0</v>
      </c>
      <c r="M146" s="7">
        <f t="shared" si="18"/>
        <v>0</v>
      </c>
      <c r="N146" s="7">
        <f t="shared" si="18"/>
        <v>0</v>
      </c>
      <c r="O146" s="19"/>
      <c r="P146" s="19"/>
      <c r="Q146" s="19"/>
      <c r="R146" s="19"/>
      <c r="S146" s="109">
        <f t="shared" si="19"/>
        <v>0</v>
      </c>
      <c r="T146" s="7">
        <f t="shared" si="24"/>
        <v>0</v>
      </c>
      <c r="U146" s="7">
        <f t="shared" si="24"/>
        <v>0</v>
      </c>
      <c r="V146" s="109">
        <f t="shared" si="20"/>
        <v>0</v>
      </c>
      <c r="W146" s="109">
        <f t="shared" si="21"/>
        <v>0</v>
      </c>
      <c r="X146" s="7">
        <f t="shared" si="21"/>
        <v>0</v>
      </c>
      <c r="Y146" s="7">
        <f t="shared" si="22"/>
        <v>0</v>
      </c>
    </row>
    <row r="147" spans="1:25" ht="25.5" x14ac:dyDescent="0.25">
      <c r="A147" s="1">
        <f t="shared" si="23"/>
        <v>144</v>
      </c>
      <c r="B147" s="1" t="s">
        <v>193</v>
      </c>
      <c r="C147" s="1">
        <v>30148</v>
      </c>
      <c r="D147" s="1" t="s">
        <v>11</v>
      </c>
      <c r="E147" s="11" t="s">
        <v>464</v>
      </c>
      <c r="F147" s="7"/>
      <c r="G147" s="7"/>
      <c r="H147" s="91">
        <v>1</v>
      </c>
      <c r="I147" s="91">
        <v>1</v>
      </c>
      <c r="J147" s="91">
        <v>1</v>
      </c>
      <c r="K147" s="91">
        <v>1</v>
      </c>
      <c r="L147" s="7">
        <f t="shared" si="17"/>
        <v>1</v>
      </c>
      <c r="M147" s="7">
        <f t="shared" si="18"/>
        <v>2</v>
      </c>
      <c r="N147" s="7">
        <f t="shared" si="18"/>
        <v>2</v>
      </c>
      <c r="O147" s="19"/>
      <c r="P147" s="19"/>
      <c r="Q147" s="19"/>
      <c r="R147" s="19"/>
      <c r="S147" s="109">
        <f t="shared" si="19"/>
        <v>0</v>
      </c>
      <c r="T147" s="7">
        <f t="shared" si="24"/>
        <v>0</v>
      </c>
      <c r="U147" s="7">
        <f t="shared" si="24"/>
        <v>0</v>
      </c>
      <c r="V147" s="109">
        <f t="shared" si="20"/>
        <v>1</v>
      </c>
      <c r="W147" s="109">
        <f t="shared" si="21"/>
        <v>1</v>
      </c>
      <c r="X147" s="7">
        <f t="shared" si="21"/>
        <v>2</v>
      </c>
      <c r="Y147" s="7">
        <f t="shared" si="22"/>
        <v>2</v>
      </c>
    </row>
    <row r="148" spans="1:25" x14ac:dyDescent="0.25">
      <c r="A148" s="1">
        <f t="shared" si="23"/>
        <v>145</v>
      </c>
      <c r="B148" s="1" t="s">
        <v>194</v>
      </c>
      <c r="C148" s="1">
        <v>30149</v>
      </c>
      <c r="D148" s="1" t="s">
        <v>33</v>
      </c>
      <c r="E148" s="11" t="s">
        <v>445</v>
      </c>
      <c r="F148" s="7"/>
      <c r="G148" s="7"/>
      <c r="H148" s="7"/>
      <c r="I148" s="7"/>
      <c r="J148" s="7"/>
      <c r="K148" s="7"/>
      <c r="L148" s="7">
        <f t="shared" si="17"/>
        <v>0</v>
      </c>
      <c r="M148" s="7">
        <f t="shared" si="18"/>
        <v>0</v>
      </c>
      <c r="N148" s="7">
        <f t="shared" si="18"/>
        <v>0</v>
      </c>
      <c r="O148" s="19"/>
      <c r="P148" s="19"/>
      <c r="Q148" s="19"/>
      <c r="R148" s="19"/>
      <c r="S148" s="109">
        <f t="shared" si="19"/>
        <v>0</v>
      </c>
      <c r="T148" s="7">
        <f t="shared" si="24"/>
        <v>0</v>
      </c>
      <c r="U148" s="7">
        <f t="shared" si="24"/>
        <v>0</v>
      </c>
      <c r="V148" s="109">
        <f t="shared" si="20"/>
        <v>0</v>
      </c>
      <c r="W148" s="109">
        <f t="shared" si="21"/>
        <v>0</v>
      </c>
      <c r="X148" s="7">
        <f t="shared" si="21"/>
        <v>0</v>
      </c>
      <c r="Y148" s="7">
        <f t="shared" si="22"/>
        <v>0</v>
      </c>
    </row>
    <row r="149" spans="1:25" ht="30" x14ac:dyDescent="0.25">
      <c r="A149" s="1">
        <f t="shared" si="23"/>
        <v>146</v>
      </c>
      <c r="B149" s="1" t="s">
        <v>195</v>
      </c>
      <c r="C149" s="1">
        <v>30150</v>
      </c>
      <c r="D149" s="1" t="s">
        <v>11</v>
      </c>
      <c r="E149" s="11" t="s">
        <v>464</v>
      </c>
      <c r="F149" s="124">
        <v>2</v>
      </c>
      <c r="G149" s="113">
        <v>1</v>
      </c>
      <c r="H149" s="124">
        <v>2</v>
      </c>
      <c r="I149" s="113">
        <v>1</v>
      </c>
      <c r="J149" s="124">
        <v>2</v>
      </c>
      <c r="K149" s="113">
        <v>1</v>
      </c>
      <c r="L149" s="7">
        <f t="shared" si="17"/>
        <v>1</v>
      </c>
      <c r="M149" s="7">
        <f t="shared" si="18"/>
        <v>6</v>
      </c>
      <c r="N149" s="7">
        <f t="shared" si="18"/>
        <v>3</v>
      </c>
      <c r="O149" s="19"/>
      <c r="P149" s="19"/>
      <c r="Q149" s="19"/>
      <c r="R149" s="19"/>
      <c r="S149" s="109">
        <f t="shared" si="19"/>
        <v>0</v>
      </c>
      <c r="T149" s="7">
        <f t="shared" si="24"/>
        <v>0</v>
      </c>
      <c r="U149" s="7">
        <f t="shared" si="24"/>
        <v>0</v>
      </c>
      <c r="V149" s="109">
        <f t="shared" si="20"/>
        <v>1</v>
      </c>
      <c r="W149" s="109">
        <f t="shared" si="21"/>
        <v>1</v>
      </c>
      <c r="X149" s="7">
        <f t="shared" si="21"/>
        <v>6</v>
      </c>
      <c r="Y149" s="7">
        <f t="shared" si="22"/>
        <v>3</v>
      </c>
    </row>
    <row r="150" spans="1:25" x14ac:dyDescent="0.25">
      <c r="A150" s="1">
        <f t="shared" si="23"/>
        <v>147</v>
      </c>
      <c r="B150" s="1" t="s">
        <v>196</v>
      </c>
      <c r="C150" s="1">
        <v>30151</v>
      </c>
      <c r="D150" s="1" t="s">
        <v>26</v>
      </c>
      <c r="E150" s="11" t="s">
        <v>445</v>
      </c>
      <c r="F150" s="7"/>
      <c r="G150" s="7"/>
      <c r="H150" s="7"/>
      <c r="I150" s="7"/>
      <c r="J150" s="7"/>
      <c r="K150" s="7"/>
      <c r="L150" s="7">
        <f t="shared" si="17"/>
        <v>0</v>
      </c>
      <c r="M150" s="7">
        <f t="shared" si="18"/>
        <v>0</v>
      </c>
      <c r="N150" s="7">
        <f t="shared" si="18"/>
        <v>0</v>
      </c>
      <c r="O150" s="92">
        <v>1</v>
      </c>
      <c r="P150" s="92">
        <v>1</v>
      </c>
      <c r="Q150" s="19"/>
      <c r="R150" s="19"/>
      <c r="S150" s="109">
        <f t="shared" si="19"/>
        <v>1</v>
      </c>
      <c r="T150" s="7">
        <f t="shared" si="24"/>
        <v>1</v>
      </c>
      <c r="U150" s="7">
        <f t="shared" si="24"/>
        <v>1</v>
      </c>
      <c r="V150" s="109">
        <f t="shared" si="20"/>
        <v>1</v>
      </c>
      <c r="W150" s="109">
        <f t="shared" si="21"/>
        <v>1</v>
      </c>
      <c r="X150" s="7">
        <f t="shared" si="21"/>
        <v>1</v>
      </c>
      <c r="Y150" s="7">
        <f t="shared" si="22"/>
        <v>1</v>
      </c>
    </row>
    <row r="151" spans="1:25" ht="30" x14ac:dyDescent="0.25">
      <c r="A151" s="1">
        <f t="shared" si="23"/>
        <v>148</v>
      </c>
      <c r="B151" s="1" t="s">
        <v>197</v>
      </c>
      <c r="C151" s="1">
        <v>30152</v>
      </c>
      <c r="D151" s="1" t="s">
        <v>26</v>
      </c>
      <c r="E151" s="11" t="s">
        <v>445</v>
      </c>
      <c r="F151" s="113">
        <v>1</v>
      </c>
      <c r="G151" s="113">
        <v>1</v>
      </c>
      <c r="H151" s="113">
        <v>1</v>
      </c>
      <c r="I151" s="113">
        <v>1</v>
      </c>
      <c r="J151" s="113">
        <v>1</v>
      </c>
      <c r="K151" s="113">
        <v>1</v>
      </c>
      <c r="L151" s="7">
        <f t="shared" si="17"/>
        <v>1</v>
      </c>
      <c r="M151" s="7">
        <f t="shared" si="18"/>
        <v>3</v>
      </c>
      <c r="N151" s="7">
        <f t="shared" si="18"/>
        <v>3</v>
      </c>
      <c r="O151" s="19"/>
      <c r="P151" s="19"/>
      <c r="Q151" s="19"/>
      <c r="R151" s="19"/>
      <c r="S151" s="109">
        <f t="shared" si="19"/>
        <v>0</v>
      </c>
      <c r="T151" s="7">
        <f t="shared" si="24"/>
        <v>0</v>
      </c>
      <c r="U151" s="7">
        <f t="shared" si="24"/>
        <v>0</v>
      </c>
      <c r="V151" s="109">
        <f t="shared" si="20"/>
        <v>1</v>
      </c>
      <c r="W151" s="109">
        <f t="shared" si="21"/>
        <v>1</v>
      </c>
      <c r="X151" s="7">
        <f t="shared" si="21"/>
        <v>3</v>
      </c>
      <c r="Y151" s="7">
        <f t="shared" si="22"/>
        <v>3</v>
      </c>
    </row>
    <row r="152" spans="1:25" ht="30" x14ac:dyDescent="0.25">
      <c r="A152" s="1">
        <f t="shared" si="23"/>
        <v>149</v>
      </c>
      <c r="B152" s="1" t="s">
        <v>198</v>
      </c>
      <c r="C152" s="1">
        <v>30153</v>
      </c>
      <c r="D152" s="1" t="s">
        <v>58</v>
      </c>
      <c r="E152" s="11" t="s">
        <v>473</v>
      </c>
      <c r="F152" s="7"/>
      <c r="G152" s="7"/>
      <c r="H152" s="7"/>
      <c r="I152" s="7"/>
      <c r="J152" s="7"/>
      <c r="K152" s="7"/>
      <c r="L152" s="7">
        <f t="shared" si="17"/>
        <v>0</v>
      </c>
      <c r="M152" s="7">
        <f t="shared" si="18"/>
        <v>0</v>
      </c>
      <c r="N152" s="7">
        <f t="shared" si="18"/>
        <v>0</v>
      </c>
      <c r="O152" s="19"/>
      <c r="P152" s="19"/>
      <c r="Q152" s="19"/>
      <c r="R152" s="19"/>
      <c r="S152" s="109">
        <f t="shared" si="19"/>
        <v>0</v>
      </c>
      <c r="T152" s="7">
        <f t="shared" si="24"/>
        <v>0</v>
      </c>
      <c r="U152" s="7">
        <f t="shared" si="24"/>
        <v>0</v>
      </c>
      <c r="V152" s="109">
        <f t="shared" si="20"/>
        <v>0</v>
      </c>
      <c r="W152" s="109">
        <f t="shared" si="21"/>
        <v>0</v>
      </c>
      <c r="X152" s="7">
        <f t="shared" si="21"/>
        <v>0</v>
      </c>
      <c r="Y152" s="7">
        <f t="shared" si="22"/>
        <v>0</v>
      </c>
    </row>
    <row r="153" spans="1:25" ht="30" x14ac:dyDescent="0.25">
      <c r="A153" s="1">
        <f t="shared" si="23"/>
        <v>150</v>
      </c>
      <c r="B153" s="1" t="s">
        <v>199</v>
      </c>
      <c r="C153" s="1">
        <v>30154</v>
      </c>
      <c r="D153" s="1" t="s">
        <v>43</v>
      </c>
      <c r="E153" s="11" t="s">
        <v>446</v>
      </c>
      <c r="F153" s="7"/>
      <c r="G153" s="7"/>
      <c r="H153" s="7"/>
      <c r="I153" s="7"/>
      <c r="J153" s="7"/>
      <c r="K153" s="7"/>
      <c r="L153" s="7">
        <f t="shared" si="17"/>
        <v>0</v>
      </c>
      <c r="M153" s="7">
        <f t="shared" si="18"/>
        <v>0</v>
      </c>
      <c r="N153" s="7">
        <f t="shared" si="18"/>
        <v>0</v>
      </c>
      <c r="O153" s="19"/>
      <c r="P153" s="19"/>
      <c r="Q153" s="19"/>
      <c r="R153" s="19"/>
      <c r="S153" s="109">
        <f t="shared" si="19"/>
        <v>0</v>
      </c>
      <c r="T153" s="7">
        <f t="shared" si="24"/>
        <v>0</v>
      </c>
      <c r="U153" s="7">
        <f t="shared" si="24"/>
        <v>0</v>
      </c>
      <c r="V153" s="109">
        <f t="shared" si="20"/>
        <v>0</v>
      </c>
      <c r="W153" s="109">
        <f t="shared" si="21"/>
        <v>0</v>
      </c>
      <c r="X153" s="7">
        <f t="shared" si="21"/>
        <v>0</v>
      </c>
      <c r="Y153" s="7">
        <f t="shared" si="22"/>
        <v>0</v>
      </c>
    </row>
    <row r="154" spans="1:25" ht="30" x14ac:dyDescent="0.25">
      <c r="A154" s="1">
        <f t="shared" si="23"/>
        <v>151</v>
      </c>
      <c r="B154" s="1" t="s">
        <v>200</v>
      </c>
      <c r="C154" s="1">
        <v>30155</v>
      </c>
      <c r="D154" s="1" t="s">
        <v>48</v>
      </c>
      <c r="E154" s="11" t="s">
        <v>18</v>
      </c>
      <c r="F154" s="7"/>
      <c r="G154" s="7"/>
      <c r="H154" s="91">
        <v>1</v>
      </c>
      <c r="I154" s="91">
        <v>1</v>
      </c>
      <c r="J154" s="91">
        <v>1</v>
      </c>
      <c r="K154" s="91">
        <v>1</v>
      </c>
      <c r="L154" s="7">
        <f t="shared" si="17"/>
        <v>1</v>
      </c>
      <c r="M154" s="7">
        <f t="shared" si="18"/>
        <v>2</v>
      </c>
      <c r="N154" s="7">
        <f t="shared" si="18"/>
        <v>2</v>
      </c>
      <c r="O154" s="92">
        <v>1</v>
      </c>
      <c r="P154" s="92">
        <v>1</v>
      </c>
      <c r="Q154" s="92">
        <v>1</v>
      </c>
      <c r="R154" s="92">
        <v>1</v>
      </c>
      <c r="S154" s="109">
        <f t="shared" si="19"/>
        <v>1</v>
      </c>
      <c r="T154" s="7">
        <f t="shared" si="24"/>
        <v>2</v>
      </c>
      <c r="U154" s="7">
        <f t="shared" si="24"/>
        <v>2</v>
      </c>
      <c r="V154" s="109">
        <f t="shared" si="20"/>
        <v>1</v>
      </c>
      <c r="W154" s="109">
        <f t="shared" si="21"/>
        <v>2</v>
      </c>
      <c r="X154" s="7">
        <f t="shared" si="21"/>
        <v>4</v>
      </c>
      <c r="Y154" s="7">
        <f t="shared" si="22"/>
        <v>4</v>
      </c>
    </row>
    <row r="155" spans="1:25" ht="30" x14ac:dyDescent="0.25">
      <c r="A155" s="1">
        <f t="shared" si="23"/>
        <v>152</v>
      </c>
      <c r="B155" s="1" t="s">
        <v>201</v>
      </c>
      <c r="C155" s="1">
        <v>30156</v>
      </c>
      <c r="D155" s="1" t="s">
        <v>48</v>
      </c>
      <c r="E155" s="11" t="s">
        <v>18</v>
      </c>
      <c r="F155" s="113">
        <v>2</v>
      </c>
      <c r="G155" s="113">
        <v>1</v>
      </c>
      <c r="H155" s="113">
        <v>3</v>
      </c>
      <c r="I155" s="91">
        <v>1</v>
      </c>
      <c r="J155" s="113">
        <v>3</v>
      </c>
      <c r="K155" s="91">
        <v>1</v>
      </c>
      <c r="L155" s="7">
        <f t="shared" si="17"/>
        <v>1</v>
      </c>
      <c r="M155" s="7">
        <f t="shared" si="18"/>
        <v>8</v>
      </c>
      <c r="N155" s="7">
        <f t="shared" si="18"/>
        <v>3</v>
      </c>
      <c r="O155" s="19"/>
      <c r="P155" s="19"/>
      <c r="Q155" s="115">
        <v>3</v>
      </c>
      <c r="R155" s="92">
        <v>1</v>
      </c>
      <c r="S155" s="109">
        <f t="shared" si="19"/>
        <v>1</v>
      </c>
      <c r="T155" s="7">
        <f t="shared" si="24"/>
        <v>3</v>
      </c>
      <c r="U155" s="7">
        <f t="shared" si="24"/>
        <v>1</v>
      </c>
      <c r="V155" s="109">
        <f t="shared" si="20"/>
        <v>1</v>
      </c>
      <c r="W155" s="109">
        <f t="shared" si="21"/>
        <v>2</v>
      </c>
      <c r="X155" s="7">
        <f t="shared" si="21"/>
        <v>11</v>
      </c>
      <c r="Y155" s="7">
        <f t="shared" si="22"/>
        <v>4</v>
      </c>
    </row>
    <row r="156" spans="1:25" ht="25.5" x14ac:dyDescent="0.25">
      <c r="A156" s="1">
        <f t="shared" si="23"/>
        <v>153</v>
      </c>
      <c r="B156" s="2" t="s">
        <v>202</v>
      </c>
      <c r="C156" s="1">
        <v>30158</v>
      </c>
      <c r="D156" s="1" t="s">
        <v>8</v>
      </c>
      <c r="E156" s="11" t="s">
        <v>9</v>
      </c>
      <c r="F156" s="7"/>
      <c r="G156" s="7"/>
      <c r="H156" s="7"/>
      <c r="I156" s="7"/>
      <c r="J156" s="7"/>
      <c r="K156" s="7"/>
      <c r="L156" s="7">
        <f t="shared" si="17"/>
        <v>0</v>
      </c>
      <c r="M156" s="7">
        <f t="shared" si="18"/>
        <v>0</v>
      </c>
      <c r="N156" s="7">
        <f t="shared" si="18"/>
        <v>0</v>
      </c>
      <c r="O156" s="19"/>
      <c r="P156" s="19"/>
      <c r="Q156" s="19"/>
      <c r="R156" s="19"/>
      <c r="S156" s="109">
        <f t="shared" si="19"/>
        <v>0</v>
      </c>
      <c r="T156" s="7">
        <f t="shared" si="24"/>
        <v>0</v>
      </c>
      <c r="U156" s="7">
        <f t="shared" si="24"/>
        <v>0</v>
      </c>
      <c r="V156" s="109">
        <f t="shared" si="20"/>
        <v>0</v>
      </c>
      <c r="W156" s="109">
        <f t="shared" si="21"/>
        <v>0</v>
      </c>
      <c r="X156" s="7">
        <f t="shared" si="21"/>
        <v>0</v>
      </c>
      <c r="Y156" s="7">
        <f t="shared" si="22"/>
        <v>0</v>
      </c>
    </row>
    <row r="157" spans="1:25" ht="30" x14ac:dyDescent="0.25">
      <c r="A157" s="1">
        <f t="shared" si="23"/>
        <v>154</v>
      </c>
      <c r="B157" s="1" t="s">
        <v>203</v>
      </c>
      <c r="C157" s="1">
        <v>30159</v>
      </c>
      <c r="D157" s="1" t="s">
        <v>26</v>
      </c>
      <c r="E157" s="11" t="s">
        <v>445</v>
      </c>
      <c r="F157" s="7"/>
      <c r="G157" s="7"/>
      <c r="H157" s="7"/>
      <c r="I157" s="7"/>
      <c r="J157" s="7"/>
      <c r="K157" s="7"/>
      <c r="L157" s="7">
        <f t="shared" si="17"/>
        <v>0</v>
      </c>
      <c r="M157" s="7">
        <f t="shared" si="18"/>
        <v>0</v>
      </c>
      <c r="N157" s="7">
        <f t="shared" si="18"/>
        <v>0</v>
      </c>
      <c r="O157" s="92">
        <v>1</v>
      </c>
      <c r="P157" s="92">
        <v>1</v>
      </c>
      <c r="Q157" s="19"/>
      <c r="R157" s="19"/>
      <c r="S157" s="109">
        <f t="shared" si="19"/>
        <v>1</v>
      </c>
      <c r="T157" s="7">
        <f t="shared" si="24"/>
        <v>1</v>
      </c>
      <c r="U157" s="7">
        <f t="shared" si="24"/>
        <v>1</v>
      </c>
      <c r="V157" s="109">
        <f t="shared" si="20"/>
        <v>1</v>
      </c>
      <c r="W157" s="109">
        <f t="shared" si="21"/>
        <v>1</v>
      </c>
      <c r="X157" s="7">
        <f t="shared" si="21"/>
        <v>1</v>
      </c>
      <c r="Y157" s="7">
        <f t="shared" si="22"/>
        <v>1</v>
      </c>
    </row>
    <row r="158" spans="1:25" ht="45" x14ac:dyDescent="0.25">
      <c r="A158" s="1">
        <f t="shared" si="23"/>
        <v>155</v>
      </c>
      <c r="B158" s="1" t="s">
        <v>204</v>
      </c>
      <c r="C158" s="1">
        <v>30160</v>
      </c>
      <c r="D158" s="1" t="s">
        <v>8</v>
      </c>
      <c r="E158" s="11" t="s">
        <v>9</v>
      </c>
      <c r="F158" s="7"/>
      <c r="G158" s="7"/>
      <c r="H158" s="7"/>
      <c r="I158" s="7"/>
      <c r="J158" s="7"/>
      <c r="K158" s="7"/>
      <c r="L158" s="7">
        <f t="shared" si="17"/>
        <v>0</v>
      </c>
      <c r="M158" s="7">
        <f t="shared" si="18"/>
        <v>0</v>
      </c>
      <c r="N158" s="7">
        <f t="shared" si="18"/>
        <v>0</v>
      </c>
      <c r="O158" s="92">
        <v>1</v>
      </c>
      <c r="P158" s="92">
        <v>1</v>
      </c>
      <c r="Q158" s="19"/>
      <c r="R158" s="19"/>
      <c r="S158" s="109">
        <f t="shared" si="19"/>
        <v>1</v>
      </c>
      <c r="T158" s="7">
        <f t="shared" si="24"/>
        <v>1</v>
      </c>
      <c r="U158" s="7">
        <f t="shared" si="24"/>
        <v>1</v>
      </c>
      <c r="V158" s="109">
        <f t="shared" si="20"/>
        <v>1</v>
      </c>
      <c r="W158" s="109">
        <f t="shared" si="21"/>
        <v>1</v>
      </c>
      <c r="X158" s="7">
        <f t="shared" si="21"/>
        <v>1</v>
      </c>
      <c r="Y158" s="7">
        <f t="shared" si="22"/>
        <v>1</v>
      </c>
    </row>
    <row r="159" spans="1:25" ht="25.5" x14ac:dyDescent="0.25">
      <c r="A159" s="1">
        <f t="shared" si="23"/>
        <v>156</v>
      </c>
      <c r="B159" s="1" t="s">
        <v>205</v>
      </c>
      <c r="C159" s="1">
        <v>30161</v>
      </c>
      <c r="D159" s="1" t="s">
        <v>8</v>
      </c>
      <c r="E159" s="11" t="s">
        <v>9</v>
      </c>
      <c r="F159" s="7"/>
      <c r="G159" s="7"/>
      <c r="H159" s="7"/>
      <c r="I159" s="7"/>
      <c r="J159" s="7"/>
      <c r="K159" s="7"/>
      <c r="L159" s="7">
        <f t="shared" si="17"/>
        <v>0</v>
      </c>
      <c r="M159" s="7">
        <f t="shared" si="18"/>
        <v>0</v>
      </c>
      <c r="N159" s="7">
        <f t="shared" si="18"/>
        <v>0</v>
      </c>
      <c r="O159" s="19"/>
      <c r="P159" s="19"/>
      <c r="Q159" s="115">
        <v>2</v>
      </c>
      <c r="R159" s="115">
        <v>1</v>
      </c>
      <c r="S159" s="109">
        <f t="shared" si="19"/>
        <v>1</v>
      </c>
      <c r="T159" s="7">
        <f t="shared" si="24"/>
        <v>2</v>
      </c>
      <c r="U159" s="7">
        <f t="shared" si="24"/>
        <v>1</v>
      </c>
      <c r="V159" s="109">
        <f t="shared" si="20"/>
        <v>1</v>
      </c>
      <c r="W159" s="109">
        <f t="shared" si="21"/>
        <v>1</v>
      </c>
      <c r="X159" s="7">
        <f t="shared" si="21"/>
        <v>2</v>
      </c>
      <c r="Y159" s="7">
        <f t="shared" si="22"/>
        <v>1</v>
      </c>
    </row>
    <row r="160" spans="1:25" ht="45" x14ac:dyDescent="0.25">
      <c r="A160" s="1">
        <f t="shared" si="23"/>
        <v>157</v>
      </c>
      <c r="B160" s="1" t="s">
        <v>206</v>
      </c>
      <c r="C160" s="1">
        <v>30162</v>
      </c>
      <c r="D160" s="1" t="s">
        <v>148</v>
      </c>
      <c r="E160" s="11" t="s">
        <v>9</v>
      </c>
      <c r="F160" s="7"/>
      <c r="G160" s="7"/>
      <c r="H160" s="7"/>
      <c r="I160" s="7"/>
      <c r="J160" s="7"/>
      <c r="K160" s="7"/>
      <c r="L160" s="7">
        <f t="shared" si="17"/>
        <v>0</v>
      </c>
      <c r="M160" s="7">
        <f t="shared" si="18"/>
        <v>0</v>
      </c>
      <c r="N160" s="7">
        <f t="shared" si="18"/>
        <v>0</v>
      </c>
      <c r="O160" s="92">
        <v>1</v>
      </c>
      <c r="P160" s="92">
        <v>1</v>
      </c>
      <c r="Q160" s="19"/>
      <c r="R160" s="19"/>
      <c r="S160" s="109">
        <f t="shared" si="19"/>
        <v>1</v>
      </c>
      <c r="T160" s="7">
        <f t="shared" si="24"/>
        <v>1</v>
      </c>
      <c r="U160" s="7">
        <f t="shared" si="24"/>
        <v>1</v>
      </c>
      <c r="V160" s="109">
        <f t="shared" si="20"/>
        <v>1</v>
      </c>
      <c r="W160" s="109">
        <f t="shared" si="21"/>
        <v>1</v>
      </c>
      <c r="X160" s="7">
        <f t="shared" si="21"/>
        <v>1</v>
      </c>
      <c r="Y160" s="7">
        <f t="shared" si="22"/>
        <v>1</v>
      </c>
    </row>
    <row r="161" spans="1:25" ht="30" x14ac:dyDescent="0.25">
      <c r="A161" s="1">
        <f t="shared" si="23"/>
        <v>158</v>
      </c>
      <c r="B161" s="1" t="s">
        <v>207</v>
      </c>
      <c r="C161" s="1">
        <v>30163</v>
      </c>
      <c r="D161" s="1" t="s">
        <v>148</v>
      </c>
      <c r="E161" s="11" t="s">
        <v>9</v>
      </c>
      <c r="F161" s="7"/>
      <c r="G161" s="7"/>
      <c r="H161" s="7"/>
      <c r="I161" s="7"/>
      <c r="J161" s="7"/>
      <c r="K161" s="7"/>
      <c r="L161" s="7">
        <f t="shared" si="17"/>
        <v>0</v>
      </c>
      <c r="M161" s="7">
        <f t="shared" si="18"/>
        <v>0</v>
      </c>
      <c r="N161" s="7">
        <f t="shared" si="18"/>
        <v>0</v>
      </c>
      <c r="O161" s="19"/>
      <c r="P161" s="19"/>
      <c r="Q161" s="19"/>
      <c r="R161" s="19"/>
      <c r="S161" s="109">
        <f t="shared" si="19"/>
        <v>0</v>
      </c>
      <c r="T161" s="7">
        <f t="shared" si="24"/>
        <v>0</v>
      </c>
      <c r="U161" s="7">
        <f t="shared" si="24"/>
        <v>0</v>
      </c>
      <c r="V161" s="109">
        <f t="shared" si="20"/>
        <v>0</v>
      </c>
      <c r="W161" s="109">
        <f t="shared" si="21"/>
        <v>0</v>
      </c>
      <c r="X161" s="7">
        <f t="shared" si="21"/>
        <v>0</v>
      </c>
      <c r="Y161" s="7">
        <f t="shared" si="22"/>
        <v>0</v>
      </c>
    </row>
    <row r="162" spans="1:25" ht="30" x14ac:dyDescent="0.25">
      <c r="A162" s="1">
        <f t="shared" si="23"/>
        <v>159</v>
      </c>
      <c r="B162" s="1" t="s">
        <v>208</v>
      </c>
      <c r="C162" s="1">
        <v>30164</v>
      </c>
      <c r="D162" s="1" t="s">
        <v>26</v>
      </c>
      <c r="E162" s="11" t="s">
        <v>445</v>
      </c>
      <c r="F162" s="7"/>
      <c r="G162" s="7"/>
      <c r="H162" s="7"/>
      <c r="I162" s="7"/>
      <c r="J162" s="7"/>
      <c r="K162" s="7"/>
      <c r="L162" s="7">
        <f t="shared" si="17"/>
        <v>0</v>
      </c>
      <c r="M162" s="7">
        <f t="shared" si="18"/>
        <v>0</v>
      </c>
      <c r="N162" s="7">
        <f t="shared" si="18"/>
        <v>0</v>
      </c>
      <c r="O162" s="19"/>
      <c r="P162" s="19"/>
      <c r="Q162" s="19"/>
      <c r="R162" s="19"/>
      <c r="S162" s="109">
        <f t="shared" si="19"/>
        <v>0</v>
      </c>
      <c r="T162" s="7">
        <f t="shared" si="24"/>
        <v>0</v>
      </c>
      <c r="U162" s="7">
        <f t="shared" si="24"/>
        <v>0</v>
      </c>
      <c r="V162" s="109">
        <f t="shared" si="20"/>
        <v>0</v>
      </c>
      <c r="W162" s="109">
        <f t="shared" si="21"/>
        <v>0</v>
      </c>
      <c r="X162" s="7">
        <f t="shared" si="21"/>
        <v>0</v>
      </c>
      <c r="Y162" s="7">
        <f t="shared" si="22"/>
        <v>0</v>
      </c>
    </row>
    <row r="163" spans="1:25" ht="30" x14ac:dyDescent="0.25">
      <c r="A163" s="1">
        <f t="shared" si="23"/>
        <v>160</v>
      </c>
      <c r="B163" s="1" t="s">
        <v>209</v>
      </c>
      <c r="C163" s="1">
        <v>30165</v>
      </c>
      <c r="D163" s="1" t="s">
        <v>8</v>
      </c>
      <c r="E163" s="11" t="s">
        <v>9</v>
      </c>
      <c r="F163" s="7"/>
      <c r="G163" s="7"/>
      <c r="H163" s="7"/>
      <c r="I163" s="7"/>
      <c r="J163" s="7"/>
      <c r="K163" s="7"/>
      <c r="L163" s="7">
        <f t="shared" si="17"/>
        <v>0</v>
      </c>
      <c r="M163" s="7">
        <f t="shared" si="18"/>
        <v>0</v>
      </c>
      <c r="N163" s="7">
        <f t="shared" si="18"/>
        <v>0</v>
      </c>
      <c r="O163" s="19"/>
      <c r="P163" s="19"/>
      <c r="Q163" s="19"/>
      <c r="R163" s="19"/>
      <c r="S163" s="109">
        <f t="shared" si="19"/>
        <v>0</v>
      </c>
      <c r="T163" s="7">
        <f t="shared" si="24"/>
        <v>0</v>
      </c>
      <c r="U163" s="7">
        <f t="shared" si="24"/>
        <v>0</v>
      </c>
      <c r="V163" s="109">
        <f t="shared" si="20"/>
        <v>0</v>
      </c>
      <c r="W163" s="109">
        <f t="shared" si="21"/>
        <v>0</v>
      </c>
      <c r="X163" s="7">
        <f t="shared" si="21"/>
        <v>0</v>
      </c>
      <c r="Y163" s="7">
        <f t="shared" si="22"/>
        <v>0</v>
      </c>
    </row>
    <row r="164" spans="1:25" ht="45" x14ac:dyDescent="0.25">
      <c r="A164" s="1">
        <f t="shared" si="23"/>
        <v>161</v>
      </c>
      <c r="B164" s="1" t="s">
        <v>210</v>
      </c>
      <c r="C164" s="1">
        <v>30166</v>
      </c>
      <c r="D164" s="1" t="s">
        <v>92</v>
      </c>
      <c r="E164" s="11" t="s">
        <v>9</v>
      </c>
      <c r="F164" s="7"/>
      <c r="G164" s="7"/>
      <c r="H164" s="7"/>
      <c r="I164" s="7"/>
      <c r="J164" s="7"/>
      <c r="K164" s="7"/>
      <c r="L164" s="7">
        <f t="shared" si="17"/>
        <v>0</v>
      </c>
      <c r="M164" s="7">
        <f t="shared" si="18"/>
        <v>0</v>
      </c>
      <c r="N164" s="7">
        <f t="shared" si="18"/>
        <v>0</v>
      </c>
      <c r="O164" s="19"/>
      <c r="P164" s="19"/>
      <c r="Q164" s="19"/>
      <c r="R164" s="19"/>
      <c r="S164" s="109">
        <f t="shared" si="19"/>
        <v>0</v>
      </c>
      <c r="T164" s="7">
        <f t="shared" si="24"/>
        <v>0</v>
      </c>
      <c r="U164" s="7">
        <f t="shared" si="24"/>
        <v>0</v>
      </c>
      <c r="V164" s="109">
        <f t="shared" si="20"/>
        <v>0</v>
      </c>
      <c r="W164" s="109">
        <f t="shared" si="21"/>
        <v>0</v>
      </c>
      <c r="X164" s="7">
        <f t="shared" si="21"/>
        <v>0</v>
      </c>
      <c r="Y164" s="7">
        <f t="shared" si="22"/>
        <v>0</v>
      </c>
    </row>
    <row r="165" spans="1:25" ht="30" x14ac:dyDescent="0.25">
      <c r="A165" s="1">
        <f t="shared" si="23"/>
        <v>162</v>
      </c>
      <c r="B165" s="1" t="s">
        <v>211</v>
      </c>
      <c r="C165" s="1">
        <v>30167</v>
      </c>
      <c r="D165" s="1" t="s">
        <v>26</v>
      </c>
      <c r="E165" s="11" t="s">
        <v>445</v>
      </c>
      <c r="F165" s="7"/>
      <c r="G165" s="7"/>
      <c r="H165" s="7"/>
      <c r="I165" s="7"/>
      <c r="J165" s="7"/>
      <c r="K165" s="7"/>
      <c r="L165" s="7">
        <f t="shared" si="17"/>
        <v>0</v>
      </c>
      <c r="M165" s="7">
        <f t="shared" si="18"/>
        <v>0</v>
      </c>
      <c r="N165" s="7">
        <f t="shared" si="18"/>
        <v>0</v>
      </c>
      <c r="O165" s="19"/>
      <c r="P165" s="19"/>
      <c r="Q165" s="19"/>
      <c r="R165" s="19"/>
      <c r="S165" s="109">
        <f t="shared" si="19"/>
        <v>0</v>
      </c>
      <c r="T165" s="7">
        <f t="shared" si="24"/>
        <v>0</v>
      </c>
      <c r="U165" s="7">
        <f t="shared" si="24"/>
        <v>0</v>
      </c>
      <c r="V165" s="109">
        <f t="shared" si="20"/>
        <v>0</v>
      </c>
      <c r="W165" s="109">
        <f t="shared" si="21"/>
        <v>0</v>
      </c>
      <c r="X165" s="7">
        <f t="shared" si="21"/>
        <v>0</v>
      </c>
      <c r="Y165" s="7">
        <f t="shared" si="22"/>
        <v>0</v>
      </c>
    </row>
    <row r="166" spans="1:25" ht="25.5" x14ac:dyDescent="0.25">
      <c r="A166" s="1">
        <f t="shared" si="23"/>
        <v>163</v>
      </c>
      <c r="B166" s="1" t="s">
        <v>212</v>
      </c>
      <c r="C166" s="1">
        <v>30168</v>
      </c>
      <c r="D166" s="1" t="s">
        <v>8</v>
      </c>
      <c r="E166" s="11" t="s">
        <v>9</v>
      </c>
      <c r="F166" s="7"/>
      <c r="G166" s="7"/>
      <c r="H166" s="7"/>
      <c r="I166" s="7"/>
      <c r="J166" s="7"/>
      <c r="K166" s="7"/>
      <c r="L166" s="7">
        <f t="shared" si="17"/>
        <v>0</v>
      </c>
      <c r="M166" s="7">
        <f t="shared" si="18"/>
        <v>0</v>
      </c>
      <c r="N166" s="7">
        <f t="shared" si="18"/>
        <v>0</v>
      </c>
      <c r="O166" s="19"/>
      <c r="P166" s="19"/>
      <c r="Q166" s="19"/>
      <c r="R166" s="19"/>
      <c r="S166" s="109">
        <f t="shared" si="19"/>
        <v>0</v>
      </c>
      <c r="T166" s="7">
        <f t="shared" si="24"/>
        <v>0</v>
      </c>
      <c r="U166" s="7">
        <f t="shared" si="24"/>
        <v>0</v>
      </c>
      <c r="V166" s="109">
        <f t="shared" si="20"/>
        <v>0</v>
      </c>
      <c r="W166" s="109">
        <f t="shared" si="21"/>
        <v>0</v>
      </c>
      <c r="X166" s="7">
        <f t="shared" si="21"/>
        <v>0</v>
      </c>
      <c r="Y166" s="7">
        <f t="shared" si="22"/>
        <v>0</v>
      </c>
    </row>
    <row r="167" spans="1:25" ht="30" x14ac:dyDescent="0.25">
      <c r="A167" s="1">
        <f t="shared" si="23"/>
        <v>164</v>
      </c>
      <c r="B167" s="1" t="s">
        <v>213</v>
      </c>
      <c r="C167" s="1">
        <v>30169</v>
      </c>
      <c r="D167" s="1" t="s">
        <v>48</v>
      </c>
      <c r="E167" s="11" t="s">
        <v>18</v>
      </c>
      <c r="F167" s="113">
        <v>3</v>
      </c>
      <c r="G167" s="113">
        <v>1</v>
      </c>
      <c r="H167" s="113">
        <v>4</v>
      </c>
      <c r="I167" s="113">
        <v>1</v>
      </c>
      <c r="J167" s="113">
        <v>5</v>
      </c>
      <c r="K167" s="91">
        <v>1</v>
      </c>
      <c r="L167" s="7">
        <f t="shared" si="17"/>
        <v>1</v>
      </c>
      <c r="M167" s="7">
        <f t="shared" si="18"/>
        <v>12</v>
      </c>
      <c r="N167" s="7">
        <f t="shared" si="18"/>
        <v>3</v>
      </c>
      <c r="O167" s="19"/>
      <c r="P167" s="19"/>
      <c r="Q167" s="115">
        <v>2</v>
      </c>
      <c r="R167" s="115">
        <v>1</v>
      </c>
      <c r="S167" s="109">
        <f t="shared" si="19"/>
        <v>1</v>
      </c>
      <c r="T167" s="7">
        <f t="shared" si="24"/>
        <v>2</v>
      </c>
      <c r="U167" s="7">
        <f t="shared" si="24"/>
        <v>1</v>
      </c>
      <c r="V167" s="109">
        <f t="shared" si="20"/>
        <v>1</v>
      </c>
      <c r="W167" s="109">
        <f t="shared" si="21"/>
        <v>2</v>
      </c>
      <c r="X167" s="7">
        <f t="shared" si="21"/>
        <v>14</v>
      </c>
      <c r="Y167" s="7">
        <f t="shared" si="22"/>
        <v>4</v>
      </c>
    </row>
    <row r="168" spans="1:25" ht="30" x14ac:dyDescent="0.25">
      <c r="A168" s="1">
        <f t="shared" si="23"/>
        <v>165</v>
      </c>
      <c r="B168" s="1" t="s">
        <v>214</v>
      </c>
      <c r="C168" s="1">
        <v>30170</v>
      </c>
      <c r="D168" s="1" t="s">
        <v>29</v>
      </c>
      <c r="E168" s="11" t="s">
        <v>446</v>
      </c>
      <c r="F168" s="7"/>
      <c r="G168" s="7"/>
      <c r="H168" s="7"/>
      <c r="I168" s="7"/>
      <c r="J168" s="7"/>
      <c r="K168" s="7"/>
      <c r="L168" s="7">
        <f t="shared" si="17"/>
        <v>0</v>
      </c>
      <c r="M168" s="7">
        <f t="shared" si="18"/>
        <v>0</v>
      </c>
      <c r="N168" s="7">
        <f t="shared" si="18"/>
        <v>0</v>
      </c>
      <c r="O168" s="19"/>
      <c r="P168" s="19"/>
      <c r="Q168" s="19"/>
      <c r="R168" s="19"/>
      <c r="S168" s="109">
        <f t="shared" si="19"/>
        <v>0</v>
      </c>
      <c r="T168" s="7">
        <f t="shared" si="24"/>
        <v>0</v>
      </c>
      <c r="U168" s="7">
        <f t="shared" si="24"/>
        <v>0</v>
      </c>
      <c r="V168" s="109">
        <f t="shared" si="20"/>
        <v>0</v>
      </c>
      <c r="W168" s="109">
        <f t="shared" si="21"/>
        <v>0</v>
      </c>
      <c r="X168" s="7">
        <f t="shared" si="21"/>
        <v>0</v>
      </c>
      <c r="Y168" s="7">
        <f t="shared" si="22"/>
        <v>0</v>
      </c>
    </row>
    <row r="169" spans="1:25" ht="30" x14ac:dyDescent="0.25">
      <c r="A169" s="1">
        <f t="shared" si="23"/>
        <v>166</v>
      </c>
      <c r="B169" s="1" t="s">
        <v>215</v>
      </c>
      <c r="C169" s="1">
        <v>30171</v>
      </c>
      <c r="D169" s="1" t="s">
        <v>26</v>
      </c>
      <c r="E169" s="11" t="s">
        <v>445</v>
      </c>
      <c r="F169" s="7"/>
      <c r="G169" s="7"/>
      <c r="H169" s="7"/>
      <c r="I169" s="7"/>
      <c r="J169" s="94">
        <v>1</v>
      </c>
      <c r="K169" s="94">
        <v>1</v>
      </c>
      <c r="L169" s="7">
        <f t="shared" si="17"/>
        <v>1</v>
      </c>
      <c r="M169" s="7">
        <f t="shared" si="18"/>
        <v>1</v>
      </c>
      <c r="N169" s="7">
        <f t="shared" si="18"/>
        <v>1</v>
      </c>
      <c r="O169" s="92">
        <v>1</v>
      </c>
      <c r="P169" s="92">
        <v>1</v>
      </c>
      <c r="Q169" s="99">
        <v>1</v>
      </c>
      <c r="R169" s="99">
        <v>1</v>
      </c>
      <c r="S169" s="109">
        <f t="shared" si="19"/>
        <v>1</v>
      </c>
      <c r="T169" s="7">
        <f t="shared" si="24"/>
        <v>2</v>
      </c>
      <c r="U169" s="7">
        <f t="shared" si="24"/>
        <v>2</v>
      </c>
      <c r="V169" s="109">
        <f t="shared" si="20"/>
        <v>1</v>
      </c>
      <c r="W169" s="109">
        <f t="shared" si="21"/>
        <v>2</v>
      </c>
      <c r="X169" s="7">
        <f t="shared" si="21"/>
        <v>3</v>
      </c>
      <c r="Y169" s="7">
        <f t="shared" si="22"/>
        <v>3</v>
      </c>
    </row>
    <row r="170" spans="1:25" ht="25.5" x14ac:dyDescent="0.25">
      <c r="A170" s="1">
        <f t="shared" si="23"/>
        <v>167</v>
      </c>
      <c r="B170" s="1" t="s">
        <v>216</v>
      </c>
      <c r="C170" s="1">
        <v>30172</v>
      </c>
      <c r="D170" s="1" t="s">
        <v>11</v>
      </c>
      <c r="E170" s="11" t="s">
        <v>464</v>
      </c>
      <c r="F170" s="7"/>
      <c r="G170" s="7"/>
      <c r="H170" s="7"/>
      <c r="I170" s="7"/>
      <c r="J170" s="7"/>
      <c r="K170" s="7"/>
      <c r="L170" s="7">
        <f t="shared" si="17"/>
        <v>0</v>
      </c>
      <c r="M170" s="7">
        <f t="shared" si="18"/>
        <v>0</v>
      </c>
      <c r="N170" s="7">
        <f t="shared" si="18"/>
        <v>0</v>
      </c>
      <c r="O170" s="19"/>
      <c r="P170" s="19"/>
      <c r="Q170" s="19"/>
      <c r="R170" s="19"/>
      <c r="S170" s="109">
        <f t="shared" si="19"/>
        <v>0</v>
      </c>
      <c r="T170" s="7">
        <f t="shared" si="24"/>
        <v>0</v>
      </c>
      <c r="U170" s="7">
        <f t="shared" si="24"/>
        <v>0</v>
      </c>
      <c r="V170" s="109">
        <f t="shared" si="20"/>
        <v>0</v>
      </c>
      <c r="W170" s="109">
        <f t="shared" si="21"/>
        <v>0</v>
      </c>
      <c r="X170" s="7">
        <f t="shared" si="21"/>
        <v>0</v>
      </c>
      <c r="Y170" s="7">
        <f t="shared" si="22"/>
        <v>0</v>
      </c>
    </row>
    <row r="171" spans="1:25" ht="38.25" x14ac:dyDescent="0.25">
      <c r="A171" s="1">
        <f t="shared" si="23"/>
        <v>168</v>
      </c>
      <c r="B171" s="1" t="s">
        <v>217</v>
      </c>
      <c r="C171" s="1">
        <v>30173</v>
      </c>
      <c r="D171" s="1" t="s">
        <v>103</v>
      </c>
      <c r="E171" s="11" t="s">
        <v>470</v>
      </c>
      <c r="F171" s="7"/>
      <c r="G171" s="7"/>
      <c r="H171" s="7"/>
      <c r="I171" s="7"/>
      <c r="J171" s="7"/>
      <c r="K171" s="7"/>
      <c r="L171" s="7">
        <f t="shared" si="17"/>
        <v>0</v>
      </c>
      <c r="M171" s="7">
        <f t="shared" si="18"/>
        <v>0</v>
      </c>
      <c r="N171" s="7">
        <f t="shared" si="18"/>
        <v>0</v>
      </c>
      <c r="O171" s="19"/>
      <c r="P171" s="19"/>
      <c r="Q171" s="19"/>
      <c r="R171" s="19"/>
      <c r="S171" s="109">
        <f t="shared" si="19"/>
        <v>0</v>
      </c>
      <c r="T171" s="7">
        <f t="shared" si="24"/>
        <v>0</v>
      </c>
      <c r="U171" s="7">
        <f t="shared" si="24"/>
        <v>0</v>
      </c>
      <c r="V171" s="109">
        <f t="shared" si="20"/>
        <v>0</v>
      </c>
      <c r="W171" s="109">
        <f t="shared" si="21"/>
        <v>0</v>
      </c>
      <c r="X171" s="7">
        <f t="shared" si="21"/>
        <v>0</v>
      </c>
      <c r="Y171" s="7">
        <f t="shared" si="22"/>
        <v>0</v>
      </c>
    </row>
    <row r="172" spans="1:25" ht="30" x14ac:dyDescent="0.25">
      <c r="A172" s="1">
        <f t="shared" si="23"/>
        <v>169</v>
      </c>
      <c r="B172" s="1" t="s">
        <v>218</v>
      </c>
      <c r="C172" s="1">
        <v>30354</v>
      </c>
      <c r="D172" s="1" t="s">
        <v>148</v>
      </c>
      <c r="E172" s="11" t="s">
        <v>9</v>
      </c>
      <c r="F172" s="7"/>
      <c r="G172" s="7"/>
      <c r="H172" s="7"/>
      <c r="I172" s="7"/>
      <c r="J172" s="7"/>
      <c r="K172" s="7"/>
      <c r="L172" s="7">
        <f t="shared" si="17"/>
        <v>0</v>
      </c>
      <c r="M172" s="7">
        <f t="shared" si="18"/>
        <v>0</v>
      </c>
      <c r="N172" s="7">
        <f t="shared" si="18"/>
        <v>0</v>
      </c>
      <c r="O172" s="19"/>
      <c r="P172" s="19"/>
      <c r="Q172" s="19"/>
      <c r="R172" s="19"/>
      <c r="S172" s="109">
        <f t="shared" si="19"/>
        <v>0</v>
      </c>
      <c r="T172" s="7">
        <f t="shared" si="24"/>
        <v>0</v>
      </c>
      <c r="U172" s="7">
        <f t="shared" si="24"/>
        <v>0</v>
      </c>
      <c r="V172" s="109">
        <f t="shared" si="20"/>
        <v>0</v>
      </c>
      <c r="W172" s="109">
        <f t="shared" si="21"/>
        <v>0</v>
      </c>
      <c r="X172" s="7">
        <f t="shared" si="21"/>
        <v>0</v>
      </c>
      <c r="Y172" s="7">
        <f t="shared" si="22"/>
        <v>0</v>
      </c>
    </row>
    <row r="173" spans="1:25" ht="45" x14ac:dyDescent="0.25">
      <c r="A173" s="1">
        <f t="shared" si="23"/>
        <v>170</v>
      </c>
      <c r="B173" s="1" t="s">
        <v>219</v>
      </c>
      <c r="C173" s="1">
        <v>30174</v>
      </c>
      <c r="D173" s="1" t="s">
        <v>8</v>
      </c>
      <c r="E173" s="11" t="s">
        <v>9</v>
      </c>
      <c r="F173" s="7"/>
      <c r="G173" s="7"/>
      <c r="H173" s="7"/>
      <c r="I173" s="7"/>
      <c r="J173" s="7"/>
      <c r="K173" s="7"/>
      <c r="L173" s="7">
        <f t="shared" si="17"/>
        <v>0</v>
      </c>
      <c r="M173" s="7">
        <f t="shared" si="18"/>
        <v>0</v>
      </c>
      <c r="N173" s="7">
        <f t="shared" si="18"/>
        <v>0</v>
      </c>
      <c r="O173" s="92">
        <v>1</v>
      </c>
      <c r="P173" s="92">
        <v>1</v>
      </c>
      <c r="Q173" s="19"/>
      <c r="R173" s="19"/>
      <c r="S173" s="109">
        <f t="shared" si="19"/>
        <v>1</v>
      </c>
      <c r="T173" s="7">
        <f t="shared" si="24"/>
        <v>1</v>
      </c>
      <c r="U173" s="7">
        <f t="shared" si="24"/>
        <v>1</v>
      </c>
      <c r="V173" s="109">
        <f t="shared" si="20"/>
        <v>1</v>
      </c>
      <c r="W173" s="109">
        <f t="shared" si="21"/>
        <v>1</v>
      </c>
      <c r="X173" s="7">
        <f t="shared" si="21"/>
        <v>1</v>
      </c>
      <c r="Y173" s="7">
        <f t="shared" si="22"/>
        <v>1</v>
      </c>
    </row>
    <row r="174" spans="1:25" x14ac:dyDescent="0.25">
      <c r="A174" s="1">
        <f t="shared" si="23"/>
        <v>171</v>
      </c>
      <c r="B174" s="1" t="s">
        <v>220</v>
      </c>
      <c r="C174" s="1">
        <v>30175</v>
      </c>
      <c r="D174" s="1" t="s">
        <v>26</v>
      </c>
      <c r="E174" s="11" t="s">
        <v>445</v>
      </c>
      <c r="F174" s="7"/>
      <c r="G174" s="7"/>
      <c r="H174" s="7"/>
      <c r="I174" s="7"/>
      <c r="J174" s="7"/>
      <c r="K174" s="7"/>
      <c r="L174" s="7">
        <f t="shared" si="17"/>
        <v>0</v>
      </c>
      <c r="M174" s="7">
        <f t="shared" si="18"/>
        <v>0</v>
      </c>
      <c r="N174" s="7">
        <f t="shared" si="18"/>
        <v>0</v>
      </c>
      <c r="O174" s="19"/>
      <c r="P174" s="19"/>
      <c r="Q174" s="19"/>
      <c r="R174" s="19"/>
      <c r="S174" s="109">
        <f t="shared" si="19"/>
        <v>0</v>
      </c>
      <c r="T174" s="7">
        <f t="shared" si="24"/>
        <v>0</v>
      </c>
      <c r="U174" s="7">
        <f t="shared" si="24"/>
        <v>0</v>
      </c>
      <c r="V174" s="109">
        <f t="shared" si="20"/>
        <v>0</v>
      </c>
      <c r="W174" s="109">
        <f t="shared" si="21"/>
        <v>0</v>
      </c>
      <c r="X174" s="7">
        <f t="shared" si="21"/>
        <v>0</v>
      </c>
      <c r="Y174" s="7">
        <f t="shared" si="22"/>
        <v>0</v>
      </c>
    </row>
    <row r="175" spans="1:25" ht="30" x14ac:dyDescent="0.25">
      <c r="A175" s="1">
        <f t="shared" si="23"/>
        <v>172</v>
      </c>
      <c r="B175" s="1" t="s">
        <v>221</v>
      </c>
      <c r="C175" s="1">
        <v>30176</v>
      </c>
      <c r="D175" s="1" t="s">
        <v>43</v>
      </c>
      <c r="E175" s="11" t="s">
        <v>446</v>
      </c>
      <c r="F175" s="7"/>
      <c r="G175" s="7"/>
      <c r="H175" s="7"/>
      <c r="I175" s="7"/>
      <c r="J175" s="7"/>
      <c r="K175" s="7"/>
      <c r="L175" s="7">
        <f t="shared" si="17"/>
        <v>0</v>
      </c>
      <c r="M175" s="7">
        <f t="shared" si="18"/>
        <v>0</v>
      </c>
      <c r="N175" s="7">
        <f t="shared" si="18"/>
        <v>0</v>
      </c>
      <c r="O175" s="19"/>
      <c r="P175" s="19"/>
      <c r="Q175" s="19"/>
      <c r="R175" s="19"/>
      <c r="S175" s="109">
        <f t="shared" si="19"/>
        <v>0</v>
      </c>
      <c r="T175" s="7">
        <f t="shared" si="24"/>
        <v>0</v>
      </c>
      <c r="U175" s="7">
        <f t="shared" si="24"/>
        <v>0</v>
      </c>
      <c r="V175" s="109">
        <f t="shared" si="20"/>
        <v>0</v>
      </c>
      <c r="W175" s="109">
        <f t="shared" si="21"/>
        <v>0</v>
      </c>
      <c r="X175" s="7">
        <f t="shared" si="21"/>
        <v>0</v>
      </c>
      <c r="Y175" s="7">
        <f t="shared" si="22"/>
        <v>0</v>
      </c>
    </row>
    <row r="176" spans="1:25" ht="25.5" x14ac:dyDescent="0.25">
      <c r="A176" s="1">
        <f t="shared" si="23"/>
        <v>173</v>
      </c>
      <c r="B176" s="1" t="s">
        <v>222</v>
      </c>
      <c r="C176" s="1">
        <v>30177</v>
      </c>
      <c r="D176" s="1" t="s">
        <v>8</v>
      </c>
      <c r="E176" s="11" t="s">
        <v>9</v>
      </c>
      <c r="F176" s="91">
        <v>1</v>
      </c>
      <c r="G176" s="91">
        <v>1</v>
      </c>
      <c r="H176" s="91">
        <v>1</v>
      </c>
      <c r="I176" s="91">
        <v>1</v>
      </c>
      <c r="J176" s="91">
        <v>1</v>
      </c>
      <c r="K176" s="91">
        <v>1</v>
      </c>
      <c r="L176" s="7">
        <f t="shared" si="17"/>
        <v>1</v>
      </c>
      <c r="M176" s="7">
        <f t="shared" si="18"/>
        <v>3</v>
      </c>
      <c r="N176" s="7">
        <f t="shared" si="18"/>
        <v>3</v>
      </c>
      <c r="O176" s="92">
        <v>1</v>
      </c>
      <c r="P176" s="92">
        <v>1</v>
      </c>
      <c r="Q176" s="19"/>
      <c r="R176" s="19"/>
      <c r="S176" s="109">
        <f t="shared" si="19"/>
        <v>1</v>
      </c>
      <c r="T176" s="7">
        <f t="shared" si="24"/>
        <v>1</v>
      </c>
      <c r="U176" s="7">
        <f t="shared" si="24"/>
        <v>1</v>
      </c>
      <c r="V176" s="109">
        <f t="shared" si="20"/>
        <v>1</v>
      </c>
      <c r="W176" s="109">
        <f t="shared" si="21"/>
        <v>2</v>
      </c>
      <c r="X176" s="7">
        <f t="shared" si="21"/>
        <v>4</v>
      </c>
      <c r="Y176" s="7">
        <f t="shared" si="22"/>
        <v>4</v>
      </c>
    </row>
    <row r="177" spans="1:25" ht="51" x14ac:dyDescent="0.25">
      <c r="A177" s="1">
        <f t="shared" si="23"/>
        <v>174</v>
      </c>
      <c r="B177" s="1" t="s">
        <v>223</v>
      </c>
      <c r="C177" s="1">
        <v>30178</v>
      </c>
      <c r="D177" s="1" t="s">
        <v>33</v>
      </c>
      <c r="E177" s="11" t="s">
        <v>447</v>
      </c>
      <c r="F177" s="7"/>
      <c r="G177" s="7"/>
      <c r="H177" s="7"/>
      <c r="I177" s="7"/>
      <c r="J177" s="7"/>
      <c r="K177" s="7"/>
      <c r="L177" s="7">
        <f t="shared" si="17"/>
        <v>0</v>
      </c>
      <c r="M177" s="7">
        <f t="shared" si="18"/>
        <v>0</v>
      </c>
      <c r="N177" s="7">
        <f t="shared" si="18"/>
        <v>0</v>
      </c>
      <c r="O177" s="19"/>
      <c r="P177" s="19"/>
      <c r="Q177" s="19"/>
      <c r="R177" s="19"/>
      <c r="S177" s="109">
        <f t="shared" si="19"/>
        <v>0</v>
      </c>
      <c r="T177" s="7">
        <f t="shared" si="24"/>
        <v>0</v>
      </c>
      <c r="U177" s="7">
        <f t="shared" si="24"/>
        <v>0</v>
      </c>
      <c r="V177" s="109">
        <f t="shared" si="20"/>
        <v>0</v>
      </c>
      <c r="W177" s="109">
        <f t="shared" si="21"/>
        <v>0</v>
      </c>
      <c r="X177" s="7">
        <f t="shared" si="21"/>
        <v>0</v>
      </c>
      <c r="Y177" s="7">
        <f t="shared" si="22"/>
        <v>0</v>
      </c>
    </row>
    <row r="178" spans="1:25" ht="30" x14ac:dyDescent="0.25">
      <c r="A178" s="1">
        <f t="shared" si="23"/>
        <v>175</v>
      </c>
      <c r="B178" s="1" t="s">
        <v>224</v>
      </c>
      <c r="C178" s="1">
        <v>30179</v>
      </c>
      <c r="D178" s="1" t="s">
        <v>36</v>
      </c>
      <c r="E178" s="11" t="s">
        <v>9</v>
      </c>
      <c r="F178" s="91">
        <v>2</v>
      </c>
      <c r="G178" s="91">
        <v>1</v>
      </c>
      <c r="H178" s="91">
        <v>1</v>
      </c>
      <c r="I178" s="91">
        <v>1</v>
      </c>
      <c r="J178" s="91">
        <v>1</v>
      </c>
      <c r="K178" s="91">
        <v>1</v>
      </c>
      <c r="L178" s="7">
        <f t="shared" si="17"/>
        <v>1</v>
      </c>
      <c r="M178" s="7">
        <f t="shared" si="18"/>
        <v>4</v>
      </c>
      <c r="N178" s="7">
        <f t="shared" si="18"/>
        <v>3</v>
      </c>
      <c r="O178" s="92">
        <v>1</v>
      </c>
      <c r="P178" s="92">
        <v>1</v>
      </c>
      <c r="Q178" s="19"/>
      <c r="R178" s="19"/>
      <c r="S178" s="109">
        <f t="shared" si="19"/>
        <v>1</v>
      </c>
      <c r="T178" s="7">
        <f t="shared" si="24"/>
        <v>1</v>
      </c>
      <c r="U178" s="7">
        <f t="shared" si="24"/>
        <v>1</v>
      </c>
      <c r="V178" s="109">
        <f t="shared" si="20"/>
        <v>1</v>
      </c>
      <c r="W178" s="109">
        <f t="shared" si="21"/>
        <v>2</v>
      </c>
      <c r="X178" s="7">
        <f t="shared" si="21"/>
        <v>5</v>
      </c>
      <c r="Y178" s="7">
        <f t="shared" si="22"/>
        <v>4</v>
      </c>
    </row>
    <row r="179" spans="1:25" ht="30" x14ac:dyDescent="0.25">
      <c r="A179" s="1">
        <f t="shared" si="23"/>
        <v>176</v>
      </c>
      <c r="B179" s="1" t="s">
        <v>225</v>
      </c>
      <c r="C179" s="1">
        <v>30180</v>
      </c>
      <c r="D179" s="1" t="s">
        <v>8</v>
      </c>
      <c r="E179" s="11" t="s">
        <v>9</v>
      </c>
      <c r="F179" s="7"/>
      <c r="G179" s="7"/>
      <c r="H179" s="7"/>
      <c r="I179" s="7"/>
      <c r="J179" s="7"/>
      <c r="K179" s="7"/>
      <c r="L179" s="7">
        <f t="shared" si="17"/>
        <v>0</v>
      </c>
      <c r="M179" s="7">
        <f t="shared" si="18"/>
        <v>0</v>
      </c>
      <c r="N179" s="7">
        <f t="shared" si="18"/>
        <v>0</v>
      </c>
      <c r="O179" s="19"/>
      <c r="P179" s="19"/>
      <c r="Q179" s="19"/>
      <c r="R179" s="19"/>
      <c r="S179" s="109">
        <f t="shared" si="19"/>
        <v>0</v>
      </c>
      <c r="T179" s="7">
        <f t="shared" si="24"/>
        <v>0</v>
      </c>
      <c r="U179" s="7">
        <f t="shared" si="24"/>
        <v>0</v>
      </c>
      <c r="V179" s="109">
        <f t="shared" si="20"/>
        <v>0</v>
      </c>
      <c r="W179" s="109">
        <f t="shared" si="21"/>
        <v>0</v>
      </c>
      <c r="X179" s="7">
        <f t="shared" si="21"/>
        <v>0</v>
      </c>
      <c r="Y179" s="7">
        <f t="shared" si="22"/>
        <v>0</v>
      </c>
    </row>
    <row r="180" spans="1:25" ht="51" x14ac:dyDescent="0.25">
      <c r="A180" s="1">
        <f t="shared" si="23"/>
        <v>177</v>
      </c>
      <c r="B180" s="1" t="s">
        <v>226</v>
      </c>
      <c r="C180" s="1">
        <v>30181</v>
      </c>
      <c r="D180" s="1" t="s">
        <v>148</v>
      </c>
      <c r="E180" s="11" t="s">
        <v>468</v>
      </c>
      <c r="F180" s="7"/>
      <c r="G180" s="7"/>
      <c r="H180" s="7"/>
      <c r="I180" s="7"/>
      <c r="J180" s="91">
        <v>2</v>
      </c>
      <c r="K180" s="91">
        <v>1</v>
      </c>
      <c r="L180" s="7">
        <f t="shared" si="17"/>
        <v>1</v>
      </c>
      <c r="M180" s="7">
        <f t="shared" si="18"/>
        <v>2</v>
      </c>
      <c r="N180" s="7">
        <f t="shared" si="18"/>
        <v>1</v>
      </c>
      <c r="O180" s="19"/>
      <c r="P180" s="19"/>
      <c r="Q180" s="19"/>
      <c r="R180" s="19"/>
      <c r="S180" s="109">
        <f t="shared" si="19"/>
        <v>0</v>
      </c>
      <c r="T180" s="7">
        <f t="shared" si="24"/>
        <v>0</v>
      </c>
      <c r="U180" s="7">
        <f t="shared" si="24"/>
        <v>0</v>
      </c>
      <c r="V180" s="109">
        <f t="shared" si="20"/>
        <v>1</v>
      </c>
      <c r="W180" s="109">
        <f t="shared" si="21"/>
        <v>1</v>
      </c>
      <c r="X180" s="7">
        <f t="shared" si="21"/>
        <v>2</v>
      </c>
      <c r="Y180" s="7">
        <f t="shared" si="22"/>
        <v>1</v>
      </c>
    </row>
    <row r="181" spans="1:25" ht="51" x14ac:dyDescent="0.25">
      <c r="A181" s="1">
        <f t="shared" si="23"/>
        <v>178</v>
      </c>
      <c r="B181" s="1" t="s">
        <v>227</v>
      </c>
      <c r="C181" s="1">
        <v>30182</v>
      </c>
      <c r="D181" s="1" t="s">
        <v>11</v>
      </c>
      <c r="E181" s="11" t="s">
        <v>468</v>
      </c>
      <c r="F181" s="7"/>
      <c r="G181" s="7"/>
      <c r="H181" s="7"/>
      <c r="I181" s="7"/>
      <c r="J181" s="7"/>
      <c r="K181" s="7"/>
      <c r="L181" s="7">
        <f t="shared" si="17"/>
        <v>0</v>
      </c>
      <c r="M181" s="7">
        <f t="shared" si="18"/>
        <v>0</v>
      </c>
      <c r="N181" s="7">
        <f t="shared" si="18"/>
        <v>0</v>
      </c>
      <c r="O181" s="19"/>
      <c r="P181" s="19"/>
      <c r="Q181" s="19"/>
      <c r="R181" s="19"/>
      <c r="S181" s="109">
        <f t="shared" si="19"/>
        <v>0</v>
      </c>
      <c r="T181" s="7">
        <f t="shared" si="24"/>
        <v>0</v>
      </c>
      <c r="U181" s="7">
        <f t="shared" si="24"/>
        <v>0</v>
      </c>
      <c r="V181" s="109">
        <f t="shared" si="20"/>
        <v>0</v>
      </c>
      <c r="W181" s="109">
        <f t="shared" si="21"/>
        <v>0</v>
      </c>
      <c r="X181" s="7">
        <f t="shared" si="21"/>
        <v>0</v>
      </c>
      <c r="Y181" s="7">
        <f t="shared" si="22"/>
        <v>0</v>
      </c>
    </row>
    <row r="182" spans="1:25" ht="30" x14ac:dyDescent="0.25">
      <c r="A182" s="1">
        <f t="shared" si="23"/>
        <v>179</v>
      </c>
      <c r="B182" s="1" t="s">
        <v>228</v>
      </c>
      <c r="C182" s="1">
        <v>30183</v>
      </c>
      <c r="D182" s="1" t="s">
        <v>148</v>
      </c>
      <c r="E182" s="11" t="s">
        <v>9</v>
      </c>
      <c r="F182" s="7"/>
      <c r="G182" s="7"/>
      <c r="H182" s="7"/>
      <c r="I182" s="7"/>
      <c r="J182" s="7"/>
      <c r="K182" s="7"/>
      <c r="L182" s="7">
        <f t="shared" si="17"/>
        <v>0</v>
      </c>
      <c r="M182" s="7">
        <f t="shared" si="18"/>
        <v>0</v>
      </c>
      <c r="N182" s="7">
        <f t="shared" si="18"/>
        <v>0</v>
      </c>
      <c r="O182" s="19"/>
      <c r="P182" s="19"/>
      <c r="Q182" s="19"/>
      <c r="R182" s="19"/>
      <c r="S182" s="109">
        <f t="shared" si="19"/>
        <v>0</v>
      </c>
      <c r="T182" s="7">
        <f t="shared" si="24"/>
        <v>0</v>
      </c>
      <c r="U182" s="7">
        <f t="shared" si="24"/>
        <v>0</v>
      </c>
      <c r="V182" s="109">
        <f t="shared" si="20"/>
        <v>0</v>
      </c>
      <c r="W182" s="109">
        <f t="shared" si="21"/>
        <v>0</v>
      </c>
      <c r="X182" s="7">
        <f t="shared" si="21"/>
        <v>0</v>
      </c>
      <c r="Y182" s="7">
        <f t="shared" si="22"/>
        <v>0</v>
      </c>
    </row>
    <row r="183" spans="1:25" ht="25.5" x14ac:dyDescent="0.25">
      <c r="A183" s="1">
        <f t="shared" si="23"/>
        <v>180</v>
      </c>
      <c r="B183" s="1" t="s">
        <v>229</v>
      </c>
      <c r="C183" s="1">
        <v>30184</v>
      </c>
      <c r="D183" s="1" t="s">
        <v>8</v>
      </c>
      <c r="E183" s="11" t="s">
        <v>9</v>
      </c>
      <c r="F183" s="7"/>
      <c r="G183" s="7"/>
      <c r="H183" s="7"/>
      <c r="I183" s="7"/>
      <c r="J183" s="7"/>
      <c r="K183" s="7"/>
      <c r="L183" s="7">
        <f t="shared" si="17"/>
        <v>0</v>
      </c>
      <c r="M183" s="7">
        <f t="shared" si="18"/>
        <v>0</v>
      </c>
      <c r="N183" s="7">
        <f t="shared" si="18"/>
        <v>0</v>
      </c>
      <c r="O183" s="92">
        <v>1</v>
      </c>
      <c r="P183" s="92">
        <v>1</v>
      </c>
      <c r="Q183" s="19"/>
      <c r="R183" s="19"/>
      <c r="S183" s="109">
        <f t="shared" si="19"/>
        <v>1</v>
      </c>
      <c r="T183" s="7">
        <f t="shared" si="24"/>
        <v>1</v>
      </c>
      <c r="U183" s="7">
        <f t="shared" si="24"/>
        <v>1</v>
      </c>
      <c r="V183" s="109">
        <f t="shared" si="20"/>
        <v>1</v>
      </c>
      <c r="W183" s="109">
        <f t="shared" si="21"/>
        <v>1</v>
      </c>
      <c r="X183" s="7">
        <f t="shared" si="21"/>
        <v>1</v>
      </c>
      <c r="Y183" s="7">
        <f t="shared" si="22"/>
        <v>1</v>
      </c>
    </row>
    <row r="184" spans="1:25" ht="30" x14ac:dyDescent="0.25">
      <c r="A184" s="1">
        <f t="shared" si="23"/>
        <v>181</v>
      </c>
      <c r="B184" s="1" t="s">
        <v>230</v>
      </c>
      <c r="C184" s="1">
        <v>30185</v>
      </c>
      <c r="D184" s="1" t="s">
        <v>48</v>
      </c>
      <c r="E184" s="11" t="s">
        <v>18</v>
      </c>
      <c r="F184" s="94">
        <v>1</v>
      </c>
      <c r="G184" s="94">
        <v>1</v>
      </c>
      <c r="H184" s="95">
        <v>2</v>
      </c>
      <c r="I184" s="91">
        <v>1</v>
      </c>
      <c r="J184" s="114">
        <v>3</v>
      </c>
      <c r="K184" s="91">
        <v>1</v>
      </c>
      <c r="L184" s="7">
        <f t="shared" si="17"/>
        <v>1</v>
      </c>
      <c r="M184" s="7">
        <f t="shared" si="18"/>
        <v>6</v>
      </c>
      <c r="N184" s="95">
        <v>5</v>
      </c>
      <c r="O184" s="92">
        <v>2</v>
      </c>
      <c r="P184" s="92">
        <v>1</v>
      </c>
      <c r="Q184" s="92">
        <v>1</v>
      </c>
      <c r="R184" s="92">
        <v>1</v>
      </c>
      <c r="S184" s="109">
        <f t="shared" si="19"/>
        <v>1</v>
      </c>
      <c r="T184" s="7">
        <f t="shared" si="24"/>
        <v>3</v>
      </c>
      <c r="U184" s="7">
        <f t="shared" si="24"/>
        <v>2</v>
      </c>
      <c r="V184" s="109">
        <f t="shared" si="20"/>
        <v>1</v>
      </c>
      <c r="W184" s="109">
        <f t="shared" si="21"/>
        <v>2</v>
      </c>
      <c r="X184" s="7">
        <f t="shared" si="21"/>
        <v>9</v>
      </c>
      <c r="Y184" s="7">
        <f t="shared" si="22"/>
        <v>5</v>
      </c>
    </row>
    <row r="185" spans="1:25" ht="30" x14ac:dyDescent="0.25">
      <c r="A185" s="1">
        <f t="shared" si="23"/>
        <v>182</v>
      </c>
      <c r="B185" s="1" t="s">
        <v>231</v>
      </c>
      <c r="C185" s="1">
        <v>30186</v>
      </c>
      <c r="D185" s="1" t="s">
        <v>48</v>
      </c>
      <c r="E185" s="11" t="s">
        <v>18</v>
      </c>
      <c r="F185" s="7"/>
      <c r="G185" s="7"/>
      <c r="H185" s="7"/>
      <c r="I185" s="7"/>
      <c r="J185" s="7"/>
      <c r="K185" s="7"/>
      <c r="L185" s="7">
        <f t="shared" si="17"/>
        <v>0</v>
      </c>
      <c r="M185" s="7">
        <f t="shared" si="18"/>
        <v>0</v>
      </c>
      <c r="N185" s="7">
        <f t="shared" si="18"/>
        <v>0</v>
      </c>
      <c r="O185" s="19"/>
      <c r="P185" s="19"/>
      <c r="Q185" s="19"/>
      <c r="R185" s="19"/>
      <c r="S185" s="109">
        <f t="shared" si="19"/>
        <v>0</v>
      </c>
      <c r="T185" s="7">
        <f t="shared" si="24"/>
        <v>0</v>
      </c>
      <c r="U185" s="7">
        <f t="shared" si="24"/>
        <v>0</v>
      </c>
      <c r="V185" s="109">
        <f t="shared" si="20"/>
        <v>0</v>
      </c>
      <c r="W185" s="109">
        <f t="shared" si="21"/>
        <v>0</v>
      </c>
      <c r="X185" s="7">
        <f t="shared" si="21"/>
        <v>0</v>
      </c>
      <c r="Y185" s="7">
        <f t="shared" si="22"/>
        <v>0</v>
      </c>
    </row>
    <row r="186" spans="1:25" ht="30" x14ac:dyDescent="0.25">
      <c r="A186" s="1">
        <f t="shared" si="23"/>
        <v>183</v>
      </c>
      <c r="B186" s="1" t="s">
        <v>232</v>
      </c>
      <c r="C186" s="1">
        <v>30187</v>
      </c>
      <c r="D186" s="1" t="s">
        <v>26</v>
      </c>
      <c r="E186" s="11" t="s">
        <v>445</v>
      </c>
      <c r="F186" s="7"/>
      <c r="G186" s="7"/>
      <c r="H186" s="7"/>
      <c r="I186" s="7"/>
      <c r="J186" s="7"/>
      <c r="K186" s="7"/>
      <c r="L186" s="7">
        <f t="shared" si="17"/>
        <v>0</v>
      </c>
      <c r="M186" s="7">
        <f t="shared" si="18"/>
        <v>0</v>
      </c>
      <c r="N186" s="7">
        <f t="shared" si="18"/>
        <v>0</v>
      </c>
      <c r="O186" s="19"/>
      <c r="P186" s="19"/>
      <c r="Q186" s="19"/>
      <c r="R186" s="19"/>
      <c r="S186" s="109">
        <f t="shared" si="19"/>
        <v>0</v>
      </c>
      <c r="T186" s="7">
        <f t="shared" si="24"/>
        <v>0</v>
      </c>
      <c r="U186" s="7">
        <f t="shared" si="24"/>
        <v>0</v>
      </c>
      <c r="V186" s="109">
        <f t="shared" si="20"/>
        <v>0</v>
      </c>
      <c r="W186" s="109">
        <f t="shared" si="21"/>
        <v>0</v>
      </c>
      <c r="X186" s="7">
        <f t="shared" si="21"/>
        <v>0</v>
      </c>
      <c r="Y186" s="7">
        <f t="shared" si="22"/>
        <v>0</v>
      </c>
    </row>
    <row r="187" spans="1:25" ht="25.5" x14ac:dyDescent="0.25">
      <c r="A187" s="1">
        <f t="shared" si="23"/>
        <v>184</v>
      </c>
      <c r="B187" s="1" t="s">
        <v>233</v>
      </c>
      <c r="C187" s="1">
        <v>30188</v>
      </c>
      <c r="D187" s="1" t="s">
        <v>8</v>
      </c>
      <c r="E187" s="11" t="s">
        <v>9</v>
      </c>
      <c r="F187" s="7"/>
      <c r="G187" s="7"/>
      <c r="H187" s="7"/>
      <c r="I187" s="7"/>
      <c r="J187" s="7"/>
      <c r="K187" s="7"/>
      <c r="L187" s="7">
        <f t="shared" si="17"/>
        <v>0</v>
      </c>
      <c r="M187" s="7">
        <f t="shared" si="18"/>
        <v>0</v>
      </c>
      <c r="N187" s="7">
        <f t="shared" si="18"/>
        <v>0</v>
      </c>
      <c r="O187" s="19"/>
      <c r="P187" s="19"/>
      <c r="Q187" s="19"/>
      <c r="R187" s="19"/>
      <c r="S187" s="109">
        <f t="shared" si="19"/>
        <v>0</v>
      </c>
      <c r="T187" s="7">
        <f t="shared" si="24"/>
        <v>0</v>
      </c>
      <c r="U187" s="7">
        <f t="shared" si="24"/>
        <v>0</v>
      </c>
      <c r="V187" s="109">
        <f t="shared" si="20"/>
        <v>0</v>
      </c>
      <c r="W187" s="109">
        <f t="shared" si="21"/>
        <v>0</v>
      </c>
      <c r="X187" s="7">
        <f t="shared" si="21"/>
        <v>0</v>
      </c>
      <c r="Y187" s="7">
        <f t="shared" si="22"/>
        <v>0</v>
      </c>
    </row>
    <row r="188" spans="1:25" ht="25.5" x14ac:dyDescent="0.25">
      <c r="A188" s="1">
        <f t="shared" si="23"/>
        <v>185</v>
      </c>
      <c r="B188" s="2" t="s">
        <v>234</v>
      </c>
      <c r="C188" s="2">
        <v>30189</v>
      </c>
      <c r="D188" s="2" t="s">
        <v>48</v>
      </c>
      <c r="E188" s="11" t="s">
        <v>18</v>
      </c>
      <c r="F188" s="7"/>
      <c r="G188" s="7"/>
      <c r="H188" s="7"/>
      <c r="I188" s="7"/>
      <c r="J188" s="7"/>
      <c r="K188" s="7"/>
      <c r="L188" s="7">
        <f t="shared" si="17"/>
        <v>0</v>
      </c>
      <c r="M188" s="7">
        <f t="shared" si="18"/>
        <v>0</v>
      </c>
      <c r="N188" s="7">
        <f t="shared" si="18"/>
        <v>0</v>
      </c>
      <c r="O188" s="92">
        <v>1</v>
      </c>
      <c r="P188" s="92">
        <v>1</v>
      </c>
      <c r="Q188" s="19"/>
      <c r="R188" s="19"/>
      <c r="S188" s="109">
        <f t="shared" si="19"/>
        <v>1</v>
      </c>
      <c r="T188" s="7">
        <f t="shared" si="24"/>
        <v>1</v>
      </c>
      <c r="U188" s="7">
        <f t="shared" si="24"/>
        <v>1</v>
      </c>
      <c r="V188" s="109">
        <f t="shared" si="20"/>
        <v>1</v>
      </c>
      <c r="W188" s="109">
        <f t="shared" si="21"/>
        <v>1</v>
      </c>
      <c r="X188" s="7">
        <f t="shared" si="21"/>
        <v>1</v>
      </c>
      <c r="Y188" s="7">
        <f t="shared" si="22"/>
        <v>1</v>
      </c>
    </row>
    <row r="189" spans="1:25" ht="30" x14ac:dyDescent="0.25">
      <c r="A189" s="1">
        <f t="shared" si="23"/>
        <v>186</v>
      </c>
      <c r="B189" s="1" t="s">
        <v>235</v>
      </c>
      <c r="C189" s="1">
        <v>30191</v>
      </c>
      <c r="D189" s="1" t="s">
        <v>122</v>
      </c>
      <c r="E189" s="11" t="s">
        <v>445</v>
      </c>
      <c r="F189" s="7"/>
      <c r="G189" s="7"/>
      <c r="H189" s="7"/>
      <c r="I189" s="7"/>
      <c r="J189" s="7"/>
      <c r="K189" s="7"/>
      <c r="L189" s="7">
        <f t="shared" si="17"/>
        <v>0</v>
      </c>
      <c r="M189" s="7">
        <f t="shared" si="18"/>
        <v>0</v>
      </c>
      <c r="N189" s="7">
        <f t="shared" si="18"/>
        <v>0</v>
      </c>
      <c r="O189" s="92">
        <v>2</v>
      </c>
      <c r="P189" s="92">
        <v>1</v>
      </c>
      <c r="Q189" s="19"/>
      <c r="R189" s="19"/>
      <c r="S189" s="109">
        <f t="shared" si="19"/>
        <v>1</v>
      </c>
      <c r="T189" s="7">
        <f t="shared" si="24"/>
        <v>2</v>
      </c>
      <c r="U189" s="7">
        <f t="shared" si="24"/>
        <v>1</v>
      </c>
      <c r="V189" s="109">
        <f t="shared" si="20"/>
        <v>1</v>
      </c>
      <c r="W189" s="109">
        <f t="shared" si="21"/>
        <v>1</v>
      </c>
      <c r="X189" s="7">
        <f t="shared" si="21"/>
        <v>2</v>
      </c>
      <c r="Y189" s="7">
        <f t="shared" si="22"/>
        <v>1</v>
      </c>
    </row>
    <row r="190" spans="1:25" ht="45" x14ac:dyDescent="0.25">
      <c r="A190" s="1">
        <f t="shared" si="23"/>
        <v>187</v>
      </c>
      <c r="B190" s="1" t="s">
        <v>236</v>
      </c>
      <c r="C190" s="1">
        <v>30192</v>
      </c>
      <c r="D190" s="1" t="s">
        <v>11</v>
      </c>
      <c r="E190" s="11" t="s">
        <v>464</v>
      </c>
      <c r="F190" s="7"/>
      <c r="G190" s="7"/>
      <c r="H190" s="7"/>
      <c r="I190" s="7"/>
      <c r="J190" s="7"/>
      <c r="K190" s="7"/>
      <c r="L190" s="7">
        <f t="shared" si="17"/>
        <v>0</v>
      </c>
      <c r="M190" s="7">
        <f t="shared" si="18"/>
        <v>0</v>
      </c>
      <c r="N190" s="7">
        <f t="shared" si="18"/>
        <v>0</v>
      </c>
      <c r="O190" s="19"/>
      <c r="P190" s="19"/>
      <c r="Q190" s="19"/>
      <c r="R190" s="19"/>
      <c r="S190" s="109">
        <f t="shared" si="19"/>
        <v>0</v>
      </c>
      <c r="T190" s="7">
        <f t="shared" si="24"/>
        <v>0</v>
      </c>
      <c r="U190" s="7">
        <f t="shared" si="24"/>
        <v>0</v>
      </c>
      <c r="V190" s="109">
        <f t="shared" si="20"/>
        <v>0</v>
      </c>
      <c r="W190" s="109">
        <f t="shared" si="21"/>
        <v>0</v>
      </c>
      <c r="X190" s="7">
        <f t="shared" si="21"/>
        <v>0</v>
      </c>
      <c r="Y190" s="7">
        <f t="shared" si="22"/>
        <v>0</v>
      </c>
    </row>
    <row r="191" spans="1:25" ht="30" x14ac:dyDescent="0.25">
      <c r="A191" s="1">
        <f t="shared" si="23"/>
        <v>188</v>
      </c>
      <c r="B191" s="1" t="s">
        <v>237</v>
      </c>
      <c r="C191" s="1">
        <v>30193</v>
      </c>
      <c r="D191" s="1" t="s">
        <v>8</v>
      </c>
      <c r="E191" s="11" t="s">
        <v>9</v>
      </c>
      <c r="F191" s="7"/>
      <c r="G191" s="7"/>
      <c r="H191" s="7"/>
      <c r="I191" s="7"/>
      <c r="J191" s="91">
        <v>1</v>
      </c>
      <c r="K191" s="91">
        <v>1</v>
      </c>
      <c r="L191" s="7">
        <f t="shared" si="17"/>
        <v>1</v>
      </c>
      <c r="M191" s="7">
        <f t="shared" si="18"/>
        <v>1</v>
      </c>
      <c r="N191" s="7">
        <f t="shared" si="18"/>
        <v>1</v>
      </c>
      <c r="O191" s="92">
        <v>1</v>
      </c>
      <c r="P191" s="92">
        <v>1</v>
      </c>
      <c r="Q191" s="19"/>
      <c r="R191" s="19"/>
      <c r="S191" s="109">
        <f t="shared" si="19"/>
        <v>1</v>
      </c>
      <c r="T191" s="7">
        <f t="shared" si="24"/>
        <v>1</v>
      </c>
      <c r="U191" s="7">
        <f t="shared" si="24"/>
        <v>1</v>
      </c>
      <c r="V191" s="109">
        <f t="shared" si="20"/>
        <v>1</v>
      </c>
      <c r="W191" s="109">
        <f t="shared" si="21"/>
        <v>2</v>
      </c>
      <c r="X191" s="7">
        <f t="shared" si="21"/>
        <v>2</v>
      </c>
      <c r="Y191" s="7">
        <f t="shared" si="22"/>
        <v>2</v>
      </c>
    </row>
    <row r="192" spans="1:25" ht="22.15" customHeight="1" x14ac:dyDescent="0.25">
      <c r="A192" s="1">
        <f t="shared" si="23"/>
        <v>189</v>
      </c>
      <c r="B192" s="1" t="s">
        <v>238</v>
      </c>
      <c r="C192" s="1">
        <v>30194</v>
      </c>
      <c r="D192" s="1" t="s">
        <v>26</v>
      </c>
      <c r="E192" s="11" t="s">
        <v>445</v>
      </c>
      <c r="F192" s="7"/>
      <c r="G192" s="7"/>
      <c r="H192" s="7"/>
      <c r="I192" s="7"/>
      <c r="J192" s="7"/>
      <c r="K192" s="7"/>
      <c r="L192" s="7">
        <f t="shared" si="17"/>
        <v>0</v>
      </c>
      <c r="M192" s="7">
        <f t="shared" si="18"/>
        <v>0</v>
      </c>
      <c r="N192" s="7">
        <f t="shared" si="18"/>
        <v>0</v>
      </c>
      <c r="O192" s="92">
        <v>1</v>
      </c>
      <c r="P192" s="92">
        <v>1</v>
      </c>
      <c r="Q192" s="102">
        <v>2</v>
      </c>
      <c r="R192" s="99">
        <v>1</v>
      </c>
      <c r="S192" s="109">
        <f t="shared" si="19"/>
        <v>1</v>
      </c>
      <c r="T192" s="7">
        <f t="shared" si="24"/>
        <v>3</v>
      </c>
      <c r="U192" s="7">
        <f t="shared" si="24"/>
        <v>2</v>
      </c>
      <c r="V192" s="109">
        <f t="shared" si="20"/>
        <v>1</v>
      </c>
      <c r="W192" s="109">
        <f t="shared" si="21"/>
        <v>1</v>
      </c>
      <c r="X192" s="7">
        <f t="shared" si="21"/>
        <v>3</v>
      </c>
      <c r="Y192" s="7">
        <f t="shared" si="22"/>
        <v>2</v>
      </c>
    </row>
    <row r="193" spans="1:25" ht="25.5" x14ac:dyDescent="0.25">
      <c r="A193" s="1">
        <f t="shared" si="23"/>
        <v>190</v>
      </c>
      <c r="B193" s="1" t="s">
        <v>239</v>
      </c>
      <c r="C193" s="1">
        <v>30195</v>
      </c>
      <c r="D193" s="1" t="s">
        <v>8</v>
      </c>
      <c r="E193" s="11" t="s">
        <v>9</v>
      </c>
      <c r="F193" s="7"/>
      <c r="G193" s="7"/>
      <c r="H193" s="7"/>
      <c r="I193" s="7"/>
      <c r="J193" s="7"/>
      <c r="K193" s="7"/>
      <c r="L193" s="7">
        <f t="shared" si="17"/>
        <v>0</v>
      </c>
      <c r="M193" s="7">
        <f t="shared" si="18"/>
        <v>0</v>
      </c>
      <c r="N193" s="7">
        <f t="shared" si="18"/>
        <v>0</v>
      </c>
      <c r="O193" s="92">
        <v>1</v>
      </c>
      <c r="P193" s="92">
        <v>1</v>
      </c>
      <c r="Q193" s="19"/>
      <c r="R193" s="19"/>
      <c r="S193" s="109">
        <f t="shared" si="19"/>
        <v>1</v>
      </c>
      <c r="T193" s="7">
        <f t="shared" si="24"/>
        <v>1</v>
      </c>
      <c r="U193" s="7">
        <f t="shared" si="24"/>
        <v>1</v>
      </c>
      <c r="V193" s="109">
        <f t="shared" si="20"/>
        <v>1</v>
      </c>
      <c r="W193" s="109">
        <f t="shared" si="21"/>
        <v>1</v>
      </c>
      <c r="X193" s="7">
        <f t="shared" si="21"/>
        <v>1</v>
      </c>
      <c r="Y193" s="7">
        <f t="shared" si="22"/>
        <v>1</v>
      </c>
    </row>
    <row r="194" spans="1:25" x14ac:dyDescent="0.25">
      <c r="A194" s="1">
        <f t="shared" si="23"/>
        <v>191</v>
      </c>
      <c r="B194" s="1" t="s">
        <v>240</v>
      </c>
      <c r="C194" s="1">
        <v>30196</v>
      </c>
      <c r="D194" s="1" t="s">
        <v>26</v>
      </c>
      <c r="E194" s="11" t="s">
        <v>445</v>
      </c>
      <c r="F194" s="7"/>
      <c r="G194" s="7"/>
      <c r="H194" s="7"/>
      <c r="I194" s="7"/>
      <c r="J194" s="7"/>
      <c r="K194" s="7"/>
      <c r="L194" s="7">
        <f t="shared" si="17"/>
        <v>0</v>
      </c>
      <c r="M194" s="7">
        <f t="shared" si="18"/>
        <v>0</v>
      </c>
      <c r="N194" s="7">
        <f t="shared" si="18"/>
        <v>0</v>
      </c>
      <c r="O194" s="19"/>
      <c r="P194" s="19"/>
      <c r="Q194" s="19"/>
      <c r="R194" s="19"/>
      <c r="S194" s="109">
        <f t="shared" si="19"/>
        <v>0</v>
      </c>
      <c r="T194" s="7">
        <f t="shared" si="24"/>
        <v>0</v>
      </c>
      <c r="U194" s="7">
        <f t="shared" si="24"/>
        <v>0</v>
      </c>
      <c r="V194" s="109">
        <f t="shared" si="20"/>
        <v>0</v>
      </c>
      <c r="W194" s="109">
        <f t="shared" si="21"/>
        <v>0</v>
      </c>
      <c r="X194" s="7">
        <f t="shared" si="21"/>
        <v>0</v>
      </c>
      <c r="Y194" s="7">
        <f t="shared" si="22"/>
        <v>0</v>
      </c>
    </row>
    <row r="195" spans="1:25" x14ac:dyDescent="0.25">
      <c r="A195" s="1">
        <f t="shared" si="23"/>
        <v>192</v>
      </c>
      <c r="B195" s="1" t="s">
        <v>241</v>
      </c>
      <c r="C195" s="1">
        <v>30197</v>
      </c>
      <c r="D195" s="1" t="s">
        <v>26</v>
      </c>
      <c r="E195" s="11" t="s">
        <v>445</v>
      </c>
      <c r="F195" s="7"/>
      <c r="G195" s="7"/>
      <c r="H195" s="7"/>
      <c r="I195" s="7"/>
      <c r="J195" s="7"/>
      <c r="K195" s="7"/>
      <c r="L195" s="7">
        <f t="shared" si="17"/>
        <v>0</v>
      </c>
      <c r="M195" s="7">
        <f t="shared" si="18"/>
        <v>0</v>
      </c>
      <c r="N195" s="7">
        <f t="shared" si="18"/>
        <v>0</v>
      </c>
      <c r="O195" s="19"/>
      <c r="P195" s="19"/>
      <c r="Q195" s="19"/>
      <c r="R195" s="19"/>
      <c r="S195" s="109">
        <f t="shared" si="19"/>
        <v>0</v>
      </c>
      <c r="T195" s="7">
        <f t="shared" si="24"/>
        <v>0</v>
      </c>
      <c r="U195" s="7">
        <f t="shared" si="24"/>
        <v>0</v>
      </c>
      <c r="V195" s="109">
        <f t="shared" si="20"/>
        <v>0</v>
      </c>
      <c r="W195" s="109">
        <f t="shared" si="21"/>
        <v>0</v>
      </c>
      <c r="X195" s="7">
        <f t="shared" si="21"/>
        <v>0</v>
      </c>
      <c r="Y195" s="7">
        <f t="shared" si="22"/>
        <v>0</v>
      </c>
    </row>
    <row r="196" spans="1:25" ht="30" x14ac:dyDescent="0.25">
      <c r="A196" s="1">
        <f t="shared" si="23"/>
        <v>193</v>
      </c>
      <c r="B196" s="1" t="s">
        <v>242</v>
      </c>
      <c r="C196" s="1">
        <v>30198</v>
      </c>
      <c r="D196" s="1" t="s">
        <v>8</v>
      </c>
      <c r="E196" s="11" t="s">
        <v>9</v>
      </c>
      <c r="F196" s="7"/>
      <c r="G196" s="7"/>
      <c r="H196" s="7"/>
      <c r="I196" s="7"/>
      <c r="J196" s="7"/>
      <c r="K196" s="7"/>
      <c r="L196" s="7">
        <f t="shared" ref="L196:L259" si="25">IF(G196&gt;0,G196,IF(I196&gt;0,I196,K196))</f>
        <v>0</v>
      </c>
      <c r="M196" s="7">
        <f t="shared" ref="M196:N259" si="26">F196+H196+J196</f>
        <v>0</v>
      </c>
      <c r="N196" s="7">
        <f t="shared" si="26"/>
        <v>0</v>
      </c>
      <c r="O196" s="19"/>
      <c r="P196" s="19"/>
      <c r="Q196" s="19"/>
      <c r="R196" s="19"/>
      <c r="S196" s="109">
        <f t="shared" ref="S196:S259" si="27">IF(P196&gt;0,P196,R196)</f>
        <v>0</v>
      </c>
      <c r="T196" s="7">
        <f t="shared" si="24"/>
        <v>0</v>
      </c>
      <c r="U196" s="7">
        <f t="shared" si="24"/>
        <v>0</v>
      </c>
      <c r="V196" s="109">
        <f t="shared" ref="V196:V259" si="28">IF(L196&gt;0,L196,S196)</f>
        <v>0</v>
      </c>
      <c r="W196" s="109">
        <f t="shared" ref="W196:X259" si="29">L196+S196</f>
        <v>0</v>
      </c>
      <c r="X196" s="7">
        <f t="shared" si="29"/>
        <v>0</v>
      </c>
      <c r="Y196" s="7">
        <f t="shared" si="22"/>
        <v>0</v>
      </c>
    </row>
    <row r="197" spans="1:25" x14ac:dyDescent="0.25">
      <c r="A197" s="1">
        <f t="shared" si="23"/>
        <v>194</v>
      </c>
      <c r="B197" s="1" t="s">
        <v>243</v>
      </c>
      <c r="C197" s="1">
        <v>30199</v>
      </c>
      <c r="D197" s="1" t="s">
        <v>29</v>
      </c>
      <c r="E197" s="11" t="s">
        <v>446</v>
      </c>
      <c r="F197" s="43">
        <v>1</v>
      </c>
      <c r="G197" s="43">
        <v>1</v>
      </c>
      <c r="H197" s="43">
        <v>1</v>
      </c>
      <c r="I197" s="43">
        <v>1</v>
      </c>
      <c r="J197" s="43">
        <v>1</v>
      </c>
      <c r="K197" s="43">
        <v>1</v>
      </c>
      <c r="L197" s="7">
        <f t="shared" si="25"/>
        <v>1</v>
      </c>
      <c r="M197" s="7">
        <f t="shared" si="26"/>
        <v>3</v>
      </c>
      <c r="N197" s="7">
        <f t="shared" si="26"/>
        <v>3</v>
      </c>
      <c r="O197" s="92">
        <v>2</v>
      </c>
      <c r="P197" s="92">
        <v>1</v>
      </c>
      <c r="Q197" s="19"/>
      <c r="R197" s="19"/>
      <c r="S197" s="109">
        <f t="shared" si="27"/>
        <v>1</v>
      </c>
      <c r="T197" s="7">
        <f t="shared" si="24"/>
        <v>2</v>
      </c>
      <c r="U197" s="7">
        <f t="shared" si="24"/>
        <v>1</v>
      </c>
      <c r="V197" s="109">
        <f t="shared" si="28"/>
        <v>1</v>
      </c>
      <c r="W197" s="109">
        <f t="shared" si="29"/>
        <v>2</v>
      </c>
      <c r="X197" s="7">
        <f t="shared" si="29"/>
        <v>5</v>
      </c>
      <c r="Y197" s="7">
        <f t="shared" ref="Y197:Y260" si="30">G197+I197+K197+P197+R197</f>
        <v>4</v>
      </c>
    </row>
    <row r="198" spans="1:25" ht="30" x14ac:dyDescent="0.25">
      <c r="A198" s="1">
        <f t="shared" ref="A198:A261" si="31">A197+1</f>
        <v>195</v>
      </c>
      <c r="B198" s="1" t="s">
        <v>244</v>
      </c>
      <c r="C198" s="1">
        <v>30200</v>
      </c>
      <c r="D198" s="1" t="s">
        <v>11</v>
      </c>
      <c r="E198" s="11" t="s">
        <v>464</v>
      </c>
      <c r="F198" s="7"/>
      <c r="G198" s="7"/>
      <c r="H198" s="7"/>
      <c r="I198" s="7"/>
      <c r="J198" s="7"/>
      <c r="K198" s="7"/>
      <c r="L198" s="7">
        <f t="shared" si="25"/>
        <v>0</v>
      </c>
      <c r="M198" s="7">
        <f t="shared" si="26"/>
        <v>0</v>
      </c>
      <c r="N198" s="7">
        <f t="shared" si="26"/>
        <v>0</v>
      </c>
      <c r="O198" s="19"/>
      <c r="P198" s="19"/>
      <c r="Q198" s="19"/>
      <c r="R198" s="19"/>
      <c r="S198" s="109">
        <f t="shared" si="27"/>
        <v>0</v>
      </c>
      <c r="T198" s="7">
        <f t="shared" si="24"/>
        <v>0</v>
      </c>
      <c r="U198" s="7">
        <f t="shared" si="24"/>
        <v>0</v>
      </c>
      <c r="V198" s="109">
        <f t="shared" si="28"/>
        <v>0</v>
      </c>
      <c r="W198" s="109">
        <f t="shared" si="29"/>
        <v>0</v>
      </c>
      <c r="X198" s="7">
        <f t="shared" si="29"/>
        <v>0</v>
      </c>
      <c r="Y198" s="7">
        <f t="shared" si="30"/>
        <v>0</v>
      </c>
    </row>
    <row r="199" spans="1:25" ht="63.75" x14ac:dyDescent="0.25">
      <c r="A199" s="1">
        <f t="shared" si="31"/>
        <v>196</v>
      </c>
      <c r="B199" s="1" t="s">
        <v>245</v>
      </c>
      <c r="C199" s="1">
        <v>30202</v>
      </c>
      <c r="D199" s="1" t="s">
        <v>108</v>
      </c>
      <c r="E199" s="11" t="s">
        <v>472</v>
      </c>
      <c r="F199" s="113">
        <v>2</v>
      </c>
      <c r="G199" s="113">
        <v>1</v>
      </c>
      <c r="H199" s="113">
        <v>2</v>
      </c>
      <c r="I199" s="113">
        <v>1</v>
      </c>
      <c r="J199" s="124">
        <v>3</v>
      </c>
      <c r="K199" s="113">
        <v>1</v>
      </c>
      <c r="L199" s="7">
        <f t="shared" si="25"/>
        <v>1</v>
      </c>
      <c r="M199" s="7">
        <f t="shared" si="26"/>
        <v>7</v>
      </c>
      <c r="N199" s="7">
        <f t="shared" si="26"/>
        <v>3</v>
      </c>
      <c r="O199" s="19"/>
      <c r="P199" s="19"/>
      <c r="Q199" s="19"/>
      <c r="R199" s="19"/>
      <c r="S199" s="109">
        <f t="shared" si="27"/>
        <v>0</v>
      </c>
      <c r="T199" s="7">
        <f t="shared" si="24"/>
        <v>0</v>
      </c>
      <c r="U199" s="7">
        <f t="shared" si="24"/>
        <v>0</v>
      </c>
      <c r="V199" s="109">
        <f t="shared" si="28"/>
        <v>1</v>
      </c>
      <c r="W199" s="109">
        <f t="shared" si="29"/>
        <v>1</v>
      </c>
      <c r="X199" s="7">
        <f t="shared" si="29"/>
        <v>7</v>
      </c>
      <c r="Y199" s="7">
        <f t="shared" si="30"/>
        <v>3</v>
      </c>
    </row>
    <row r="200" spans="1:25" ht="30" x14ac:dyDescent="0.25">
      <c r="A200" s="1">
        <f t="shared" si="31"/>
        <v>197</v>
      </c>
      <c r="B200" s="1" t="s">
        <v>247</v>
      </c>
      <c r="C200" s="1">
        <v>30201</v>
      </c>
      <c r="D200" s="1" t="s">
        <v>26</v>
      </c>
      <c r="E200" s="11" t="s">
        <v>445</v>
      </c>
      <c r="F200" s="7"/>
      <c r="G200" s="7"/>
      <c r="H200" s="7"/>
      <c r="I200" s="7"/>
      <c r="J200" s="7"/>
      <c r="K200" s="7"/>
      <c r="L200" s="7">
        <f t="shared" si="25"/>
        <v>0</v>
      </c>
      <c r="M200" s="7">
        <f t="shared" si="26"/>
        <v>0</v>
      </c>
      <c r="N200" s="7">
        <f t="shared" si="26"/>
        <v>0</v>
      </c>
      <c r="O200" s="19"/>
      <c r="P200" s="19"/>
      <c r="Q200" s="19"/>
      <c r="R200" s="19"/>
      <c r="S200" s="109">
        <f t="shared" si="27"/>
        <v>0</v>
      </c>
      <c r="T200" s="7">
        <f t="shared" si="24"/>
        <v>0</v>
      </c>
      <c r="U200" s="7">
        <f t="shared" si="24"/>
        <v>0</v>
      </c>
      <c r="V200" s="109">
        <f t="shared" si="28"/>
        <v>0</v>
      </c>
      <c r="W200" s="109">
        <f t="shared" si="29"/>
        <v>0</v>
      </c>
      <c r="X200" s="7">
        <f t="shared" si="29"/>
        <v>0</v>
      </c>
      <c r="Y200" s="7">
        <f t="shared" si="30"/>
        <v>0</v>
      </c>
    </row>
    <row r="201" spans="1:25" x14ac:dyDescent="0.25">
      <c r="A201" s="1">
        <f t="shared" si="31"/>
        <v>198</v>
      </c>
      <c r="B201" s="1" t="s">
        <v>248</v>
      </c>
      <c r="C201" s="1">
        <v>30203</v>
      </c>
      <c r="D201" s="1" t="s">
        <v>26</v>
      </c>
      <c r="E201" s="11" t="s">
        <v>445</v>
      </c>
      <c r="F201" s="7"/>
      <c r="G201" s="7"/>
      <c r="H201" s="7"/>
      <c r="I201" s="7"/>
      <c r="J201" s="7"/>
      <c r="K201" s="7"/>
      <c r="L201" s="7">
        <f t="shared" si="25"/>
        <v>0</v>
      </c>
      <c r="M201" s="7">
        <f t="shared" si="26"/>
        <v>0</v>
      </c>
      <c r="N201" s="7">
        <f t="shared" si="26"/>
        <v>0</v>
      </c>
      <c r="O201" s="19"/>
      <c r="P201" s="19"/>
      <c r="Q201" s="19"/>
      <c r="R201" s="19"/>
      <c r="S201" s="109">
        <f t="shared" si="27"/>
        <v>0</v>
      </c>
      <c r="T201" s="7">
        <f t="shared" ref="T201:U264" si="32">O201+Q201</f>
        <v>0</v>
      </c>
      <c r="U201" s="7">
        <f t="shared" si="32"/>
        <v>0</v>
      </c>
      <c r="V201" s="109">
        <f t="shared" si="28"/>
        <v>0</v>
      </c>
      <c r="W201" s="109">
        <f t="shared" si="29"/>
        <v>0</v>
      </c>
      <c r="X201" s="7">
        <f t="shared" si="29"/>
        <v>0</v>
      </c>
      <c r="Y201" s="7">
        <f t="shared" si="30"/>
        <v>0</v>
      </c>
    </row>
    <row r="202" spans="1:25" x14ac:dyDescent="0.25">
      <c r="A202" s="1">
        <f t="shared" si="31"/>
        <v>199</v>
      </c>
      <c r="B202" s="1" t="s">
        <v>249</v>
      </c>
      <c r="C202" s="1">
        <v>30204</v>
      </c>
      <c r="D202" s="1" t="s">
        <v>26</v>
      </c>
      <c r="E202" s="11" t="s">
        <v>445</v>
      </c>
      <c r="F202" s="7"/>
      <c r="G202" s="7"/>
      <c r="H202" s="7"/>
      <c r="I202" s="7"/>
      <c r="J202" s="7"/>
      <c r="K202" s="7"/>
      <c r="L202" s="7">
        <f t="shared" si="25"/>
        <v>0</v>
      </c>
      <c r="M202" s="7">
        <f t="shared" si="26"/>
        <v>0</v>
      </c>
      <c r="N202" s="7">
        <f t="shared" si="26"/>
        <v>0</v>
      </c>
      <c r="O202" s="19"/>
      <c r="P202" s="19"/>
      <c r="Q202" s="19"/>
      <c r="R202" s="19"/>
      <c r="S202" s="109">
        <f t="shared" si="27"/>
        <v>0</v>
      </c>
      <c r="T202" s="7">
        <f t="shared" si="32"/>
        <v>0</v>
      </c>
      <c r="U202" s="7">
        <f t="shared" si="32"/>
        <v>0</v>
      </c>
      <c r="V202" s="109">
        <f t="shared" si="28"/>
        <v>0</v>
      </c>
      <c r="W202" s="109">
        <f t="shared" si="29"/>
        <v>0</v>
      </c>
      <c r="X202" s="7">
        <f t="shared" si="29"/>
        <v>0</v>
      </c>
      <c r="Y202" s="7">
        <f t="shared" si="30"/>
        <v>0</v>
      </c>
    </row>
    <row r="203" spans="1:25" ht="30" x14ac:dyDescent="0.25">
      <c r="A203" s="1">
        <f t="shared" si="31"/>
        <v>200</v>
      </c>
      <c r="B203" s="1" t="s">
        <v>250</v>
      </c>
      <c r="C203" s="1">
        <v>30205</v>
      </c>
      <c r="D203" s="1" t="s">
        <v>26</v>
      </c>
      <c r="E203" s="11" t="s">
        <v>445</v>
      </c>
      <c r="F203" s="7"/>
      <c r="G203" s="7"/>
      <c r="H203" s="7"/>
      <c r="I203" s="7"/>
      <c r="J203" s="7"/>
      <c r="K203" s="7"/>
      <c r="L203" s="7">
        <f t="shared" si="25"/>
        <v>0</v>
      </c>
      <c r="M203" s="7">
        <f t="shared" si="26"/>
        <v>0</v>
      </c>
      <c r="N203" s="7">
        <f t="shared" si="26"/>
        <v>0</v>
      </c>
      <c r="O203" s="92">
        <v>1</v>
      </c>
      <c r="P203" s="92">
        <v>1</v>
      </c>
      <c r="Q203" s="19"/>
      <c r="R203" s="19"/>
      <c r="S203" s="109">
        <f t="shared" si="27"/>
        <v>1</v>
      </c>
      <c r="T203" s="7">
        <f t="shared" si="32"/>
        <v>1</v>
      </c>
      <c r="U203" s="7">
        <f t="shared" si="32"/>
        <v>1</v>
      </c>
      <c r="V203" s="109">
        <f t="shared" si="28"/>
        <v>1</v>
      </c>
      <c r="W203" s="109">
        <f t="shared" si="29"/>
        <v>1</v>
      </c>
      <c r="X203" s="7">
        <f t="shared" si="29"/>
        <v>1</v>
      </c>
      <c r="Y203" s="7">
        <f t="shared" si="30"/>
        <v>1</v>
      </c>
    </row>
    <row r="204" spans="1:25" ht="38.25" x14ac:dyDescent="0.25">
      <c r="A204" s="1">
        <f t="shared" si="31"/>
        <v>201</v>
      </c>
      <c r="B204" s="1" t="s">
        <v>251</v>
      </c>
      <c r="C204" s="1">
        <v>30206</v>
      </c>
      <c r="D204" s="1" t="s">
        <v>8</v>
      </c>
      <c r="E204" s="11" t="s">
        <v>116</v>
      </c>
      <c r="F204" s="7"/>
      <c r="G204" s="7"/>
      <c r="H204" s="7"/>
      <c r="I204" s="7"/>
      <c r="J204" s="7"/>
      <c r="K204" s="7"/>
      <c r="L204" s="7">
        <f t="shared" si="25"/>
        <v>0</v>
      </c>
      <c r="M204" s="7">
        <f t="shared" si="26"/>
        <v>0</v>
      </c>
      <c r="N204" s="7">
        <f t="shared" si="26"/>
        <v>0</v>
      </c>
      <c r="O204" s="19"/>
      <c r="P204" s="19"/>
      <c r="Q204" s="19"/>
      <c r="R204" s="19"/>
      <c r="S204" s="109">
        <f t="shared" si="27"/>
        <v>0</v>
      </c>
      <c r="T204" s="7">
        <f t="shared" si="32"/>
        <v>0</v>
      </c>
      <c r="U204" s="7">
        <f t="shared" si="32"/>
        <v>0</v>
      </c>
      <c r="V204" s="109">
        <f t="shared" si="28"/>
        <v>0</v>
      </c>
      <c r="W204" s="109">
        <f t="shared" si="29"/>
        <v>0</v>
      </c>
      <c r="X204" s="7">
        <f t="shared" si="29"/>
        <v>0</v>
      </c>
      <c r="Y204" s="7">
        <f t="shared" si="30"/>
        <v>0</v>
      </c>
    </row>
    <row r="205" spans="1:25" ht="38.25" x14ac:dyDescent="0.25">
      <c r="A205" s="1">
        <f t="shared" si="31"/>
        <v>202</v>
      </c>
      <c r="B205" s="1" t="s">
        <v>252</v>
      </c>
      <c r="C205" s="1">
        <v>30207</v>
      </c>
      <c r="D205" s="1" t="s">
        <v>103</v>
      </c>
      <c r="E205" s="11" t="s">
        <v>470</v>
      </c>
      <c r="F205" s="7"/>
      <c r="G205" s="7"/>
      <c r="H205" s="7"/>
      <c r="I205" s="7"/>
      <c r="J205" s="7"/>
      <c r="K205" s="7"/>
      <c r="L205" s="7">
        <f t="shared" si="25"/>
        <v>0</v>
      </c>
      <c r="M205" s="7">
        <f t="shared" si="26"/>
        <v>0</v>
      </c>
      <c r="N205" s="7">
        <f t="shared" si="26"/>
        <v>0</v>
      </c>
      <c r="O205" s="19"/>
      <c r="P205" s="19"/>
      <c r="Q205" s="19"/>
      <c r="R205" s="19"/>
      <c r="S205" s="109">
        <f t="shared" si="27"/>
        <v>0</v>
      </c>
      <c r="T205" s="7">
        <f t="shared" si="32"/>
        <v>0</v>
      </c>
      <c r="U205" s="7">
        <f t="shared" si="32"/>
        <v>0</v>
      </c>
      <c r="V205" s="109">
        <f t="shared" si="28"/>
        <v>0</v>
      </c>
      <c r="W205" s="109">
        <f t="shared" si="29"/>
        <v>0</v>
      </c>
      <c r="X205" s="7">
        <f t="shared" si="29"/>
        <v>0</v>
      </c>
      <c r="Y205" s="7">
        <f t="shared" si="30"/>
        <v>0</v>
      </c>
    </row>
    <row r="206" spans="1:25" ht="30" x14ac:dyDescent="0.25">
      <c r="A206" s="1">
        <f t="shared" si="31"/>
        <v>203</v>
      </c>
      <c r="B206" s="1" t="s">
        <v>253</v>
      </c>
      <c r="C206" s="1">
        <v>30208</v>
      </c>
      <c r="D206" s="1" t="s">
        <v>11</v>
      </c>
      <c r="E206" s="11" t="s">
        <v>464</v>
      </c>
      <c r="F206" s="7"/>
      <c r="G206" s="7"/>
      <c r="H206" s="7"/>
      <c r="I206" s="7"/>
      <c r="J206" s="7"/>
      <c r="K206" s="7"/>
      <c r="L206" s="7">
        <f t="shared" si="25"/>
        <v>0</v>
      </c>
      <c r="M206" s="7">
        <f t="shared" si="26"/>
        <v>0</v>
      </c>
      <c r="N206" s="7">
        <f t="shared" si="26"/>
        <v>0</v>
      </c>
      <c r="O206" s="19"/>
      <c r="P206" s="19"/>
      <c r="Q206" s="19"/>
      <c r="R206" s="19"/>
      <c r="S206" s="109">
        <f t="shared" si="27"/>
        <v>0</v>
      </c>
      <c r="T206" s="7">
        <f t="shared" si="32"/>
        <v>0</v>
      </c>
      <c r="U206" s="7">
        <f t="shared" si="32"/>
        <v>0</v>
      </c>
      <c r="V206" s="109">
        <f t="shared" si="28"/>
        <v>0</v>
      </c>
      <c r="W206" s="109">
        <f t="shared" si="29"/>
        <v>0</v>
      </c>
      <c r="X206" s="7">
        <f t="shared" si="29"/>
        <v>0</v>
      </c>
      <c r="Y206" s="7">
        <f t="shared" si="30"/>
        <v>0</v>
      </c>
    </row>
    <row r="207" spans="1:25" ht="25.5" x14ac:dyDescent="0.25">
      <c r="A207" s="1">
        <f t="shared" si="31"/>
        <v>204</v>
      </c>
      <c r="B207" s="1" t="s">
        <v>254</v>
      </c>
      <c r="C207" s="1">
        <v>30209</v>
      </c>
      <c r="D207" s="1" t="s">
        <v>33</v>
      </c>
      <c r="E207" s="11" t="s">
        <v>462</v>
      </c>
      <c r="F207" s="7"/>
      <c r="G207" s="7"/>
      <c r="H207" s="7"/>
      <c r="I207" s="7"/>
      <c r="J207" s="113">
        <v>2</v>
      </c>
      <c r="K207" s="113">
        <v>1</v>
      </c>
      <c r="L207" s="7">
        <f t="shared" si="25"/>
        <v>1</v>
      </c>
      <c r="M207" s="7">
        <f t="shared" si="26"/>
        <v>2</v>
      </c>
      <c r="N207" s="7">
        <f t="shared" si="26"/>
        <v>1</v>
      </c>
      <c r="O207" s="19"/>
      <c r="P207" s="19"/>
      <c r="Q207" s="115">
        <v>2</v>
      </c>
      <c r="R207" s="115">
        <v>1</v>
      </c>
      <c r="S207" s="109">
        <f t="shared" si="27"/>
        <v>1</v>
      </c>
      <c r="T207" s="7">
        <f t="shared" si="32"/>
        <v>2</v>
      </c>
      <c r="U207" s="7">
        <f t="shared" si="32"/>
        <v>1</v>
      </c>
      <c r="V207" s="109">
        <f t="shared" si="28"/>
        <v>1</v>
      </c>
      <c r="W207" s="109">
        <f t="shared" si="29"/>
        <v>2</v>
      </c>
      <c r="X207" s="7">
        <f t="shared" si="29"/>
        <v>4</v>
      </c>
      <c r="Y207" s="7">
        <f t="shared" si="30"/>
        <v>2</v>
      </c>
    </row>
    <row r="208" spans="1:25" ht="25.5" x14ac:dyDescent="0.25">
      <c r="A208" s="1">
        <f t="shared" si="31"/>
        <v>205</v>
      </c>
      <c r="B208" s="1" t="s">
        <v>256</v>
      </c>
      <c r="C208" s="1">
        <v>30210</v>
      </c>
      <c r="D208" s="1" t="s">
        <v>11</v>
      </c>
      <c r="E208" s="11" t="s">
        <v>464</v>
      </c>
      <c r="F208" s="7"/>
      <c r="G208" s="7"/>
      <c r="H208" s="7"/>
      <c r="I208" s="7"/>
      <c r="J208" s="7"/>
      <c r="K208" s="7"/>
      <c r="L208" s="7">
        <f t="shared" si="25"/>
        <v>0</v>
      </c>
      <c r="M208" s="7">
        <f t="shared" si="26"/>
        <v>0</v>
      </c>
      <c r="N208" s="7">
        <f t="shared" si="26"/>
        <v>0</v>
      </c>
      <c r="O208" s="19"/>
      <c r="P208" s="19"/>
      <c r="Q208" s="19"/>
      <c r="R208" s="19"/>
      <c r="S208" s="109">
        <f t="shared" si="27"/>
        <v>0</v>
      </c>
      <c r="T208" s="7">
        <f t="shared" si="32"/>
        <v>0</v>
      </c>
      <c r="U208" s="7">
        <f t="shared" si="32"/>
        <v>0</v>
      </c>
      <c r="V208" s="109">
        <f t="shared" si="28"/>
        <v>0</v>
      </c>
      <c r="W208" s="109">
        <f t="shared" si="29"/>
        <v>0</v>
      </c>
      <c r="X208" s="7">
        <f t="shared" si="29"/>
        <v>0</v>
      </c>
      <c r="Y208" s="7">
        <f t="shared" si="30"/>
        <v>0</v>
      </c>
    </row>
    <row r="209" spans="1:25" ht="30" x14ac:dyDescent="0.25">
      <c r="A209" s="1">
        <f t="shared" si="31"/>
        <v>206</v>
      </c>
      <c r="B209" s="1" t="s">
        <v>257</v>
      </c>
      <c r="C209" s="1">
        <v>30211</v>
      </c>
      <c r="D209" s="1" t="s">
        <v>258</v>
      </c>
      <c r="E209" s="11" t="s">
        <v>18</v>
      </c>
      <c r="F209" s="7"/>
      <c r="G209" s="7"/>
      <c r="H209" s="7"/>
      <c r="I209" s="7"/>
      <c r="J209" s="7"/>
      <c r="K209" s="7"/>
      <c r="L209" s="7">
        <f t="shared" si="25"/>
        <v>0</v>
      </c>
      <c r="M209" s="7">
        <f t="shared" si="26"/>
        <v>0</v>
      </c>
      <c r="N209" s="7">
        <f t="shared" si="26"/>
        <v>0</v>
      </c>
      <c r="O209" s="19"/>
      <c r="P209" s="19"/>
      <c r="Q209" s="19"/>
      <c r="R209" s="19"/>
      <c r="S209" s="109">
        <f t="shared" si="27"/>
        <v>0</v>
      </c>
      <c r="T209" s="7">
        <f t="shared" si="32"/>
        <v>0</v>
      </c>
      <c r="U209" s="7">
        <f t="shared" si="32"/>
        <v>0</v>
      </c>
      <c r="V209" s="109">
        <f t="shared" si="28"/>
        <v>0</v>
      </c>
      <c r="W209" s="109">
        <f t="shared" si="29"/>
        <v>0</v>
      </c>
      <c r="X209" s="7">
        <f t="shared" si="29"/>
        <v>0</v>
      </c>
      <c r="Y209" s="7">
        <f t="shared" si="30"/>
        <v>0</v>
      </c>
    </row>
    <row r="210" spans="1:25" ht="25.5" x14ac:dyDescent="0.25">
      <c r="A210" s="1">
        <f t="shared" si="31"/>
        <v>207</v>
      </c>
      <c r="B210" s="1" t="s">
        <v>259</v>
      </c>
      <c r="C210" s="1">
        <v>30212</v>
      </c>
      <c r="D210" s="1" t="s">
        <v>8</v>
      </c>
      <c r="E210" s="11" t="s">
        <v>9</v>
      </c>
      <c r="F210" s="96">
        <v>2</v>
      </c>
      <c r="G210" s="91">
        <v>1</v>
      </c>
      <c r="H210" s="96">
        <v>2</v>
      </c>
      <c r="I210" s="91">
        <v>1</v>
      </c>
      <c r="J210" s="43">
        <v>1</v>
      </c>
      <c r="K210" s="43">
        <v>1</v>
      </c>
      <c r="L210" s="7">
        <f t="shared" si="25"/>
        <v>1</v>
      </c>
      <c r="M210" s="7">
        <f t="shared" si="26"/>
        <v>5</v>
      </c>
      <c r="N210" s="95">
        <v>5</v>
      </c>
      <c r="O210" s="92">
        <v>1</v>
      </c>
      <c r="P210" s="92">
        <v>1</v>
      </c>
      <c r="Q210" s="19"/>
      <c r="R210" s="19"/>
      <c r="S210" s="109">
        <f t="shared" si="27"/>
        <v>1</v>
      </c>
      <c r="T210" s="7">
        <f t="shared" si="32"/>
        <v>1</v>
      </c>
      <c r="U210" s="7">
        <f t="shared" si="32"/>
        <v>1</v>
      </c>
      <c r="V210" s="109">
        <f t="shared" si="28"/>
        <v>1</v>
      </c>
      <c r="W210" s="109">
        <f t="shared" si="29"/>
        <v>2</v>
      </c>
      <c r="X210" s="7">
        <f t="shared" si="29"/>
        <v>6</v>
      </c>
      <c r="Y210" s="7">
        <f t="shared" si="30"/>
        <v>4</v>
      </c>
    </row>
    <row r="211" spans="1:25" ht="38.25" x14ac:dyDescent="0.25">
      <c r="A211" s="1">
        <f t="shared" si="31"/>
        <v>208</v>
      </c>
      <c r="B211" s="1" t="s">
        <v>260</v>
      </c>
      <c r="C211" s="1">
        <v>30213</v>
      </c>
      <c r="D211" s="1" t="s">
        <v>113</v>
      </c>
      <c r="E211" s="11" t="s">
        <v>114</v>
      </c>
      <c r="F211" s="7"/>
      <c r="G211" s="7"/>
      <c r="H211" s="7"/>
      <c r="I211" s="7"/>
      <c r="J211" s="7"/>
      <c r="K211" s="7"/>
      <c r="L211" s="7">
        <f t="shared" si="25"/>
        <v>0</v>
      </c>
      <c r="M211" s="7">
        <f t="shared" si="26"/>
        <v>0</v>
      </c>
      <c r="N211" s="7">
        <f t="shared" si="26"/>
        <v>0</v>
      </c>
      <c r="O211" s="92">
        <v>1</v>
      </c>
      <c r="P211" s="92">
        <v>1</v>
      </c>
      <c r="Q211" s="19"/>
      <c r="R211" s="19"/>
      <c r="S211" s="109">
        <f t="shared" si="27"/>
        <v>1</v>
      </c>
      <c r="T211" s="7">
        <f t="shared" si="32"/>
        <v>1</v>
      </c>
      <c r="U211" s="7">
        <f t="shared" si="32"/>
        <v>1</v>
      </c>
      <c r="V211" s="109">
        <f t="shared" si="28"/>
        <v>1</v>
      </c>
      <c r="W211" s="109">
        <f t="shared" si="29"/>
        <v>1</v>
      </c>
      <c r="X211" s="7">
        <f t="shared" si="29"/>
        <v>1</v>
      </c>
      <c r="Y211" s="7">
        <f t="shared" si="30"/>
        <v>1</v>
      </c>
    </row>
    <row r="212" spans="1:25" ht="45" x14ac:dyDescent="0.25">
      <c r="A212" s="1">
        <f t="shared" si="31"/>
        <v>209</v>
      </c>
      <c r="B212" s="1" t="s">
        <v>261</v>
      </c>
      <c r="C212" s="1">
        <v>30214</v>
      </c>
      <c r="D212" s="1" t="s">
        <v>8</v>
      </c>
      <c r="E212" s="11" t="s">
        <v>9</v>
      </c>
      <c r="F212" s="7"/>
      <c r="G212" s="7"/>
      <c r="H212" s="7"/>
      <c r="I212" s="7"/>
      <c r="J212" s="7"/>
      <c r="K212" s="7"/>
      <c r="L212" s="7">
        <f t="shared" si="25"/>
        <v>0</v>
      </c>
      <c r="M212" s="7">
        <f t="shared" si="26"/>
        <v>0</v>
      </c>
      <c r="N212" s="7">
        <f t="shared" si="26"/>
        <v>0</v>
      </c>
      <c r="O212" s="19"/>
      <c r="P212" s="19"/>
      <c r="Q212" s="19"/>
      <c r="R212" s="19"/>
      <c r="S212" s="109">
        <f t="shared" si="27"/>
        <v>0</v>
      </c>
      <c r="T212" s="7">
        <f t="shared" si="32"/>
        <v>0</v>
      </c>
      <c r="U212" s="7">
        <f t="shared" si="32"/>
        <v>0</v>
      </c>
      <c r="V212" s="109">
        <f t="shared" si="28"/>
        <v>0</v>
      </c>
      <c r="W212" s="109">
        <f t="shared" si="29"/>
        <v>0</v>
      </c>
      <c r="X212" s="7">
        <f t="shared" si="29"/>
        <v>0</v>
      </c>
      <c r="Y212" s="7">
        <f t="shared" si="30"/>
        <v>0</v>
      </c>
    </row>
    <row r="213" spans="1:25" ht="21" customHeight="1" x14ac:dyDescent="0.25">
      <c r="A213" s="1">
        <f t="shared" si="31"/>
        <v>210</v>
      </c>
      <c r="B213" s="1" t="s">
        <v>262</v>
      </c>
      <c r="C213" s="1">
        <v>30215</v>
      </c>
      <c r="D213" s="1" t="s">
        <v>26</v>
      </c>
      <c r="E213" s="11" t="s">
        <v>445</v>
      </c>
      <c r="F213" s="7"/>
      <c r="G213" s="7"/>
      <c r="H213" s="7"/>
      <c r="I213" s="7"/>
      <c r="J213" s="7"/>
      <c r="K213" s="7"/>
      <c r="L213" s="7">
        <f t="shared" si="25"/>
        <v>0</v>
      </c>
      <c r="M213" s="7">
        <f t="shared" si="26"/>
        <v>0</v>
      </c>
      <c r="N213" s="7">
        <f t="shared" si="26"/>
        <v>0</v>
      </c>
      <c r="O213" s="19"/>
      <c r="P213" s="19"/>
      <c r="Q213" s="99">
        <v>1</v>
      </c>
      <c r="R213" s="99">
        <v>1</v>
      </c>
      <c r="S213" s="109">
        <f t="shared" si="27"/>
        <v>1</v>
      </c>
      <c r="T213" s="7">
        <f t="shared" si="32"/>
        <v>1</v>
      </c>
      <c r="U213" s="7">
        <f t="shared" si="32"/>
        <v>1</v>
      </c>
      <c r="V213" s="109">
        <f t="shared" si="28"/>
        <v>1</v>
      </c>
      <c r="W213" s="109">
        <f t="shared" si="29"/>
        <v>1</v>
      </c>
      <c r="X213" s="7">
        <f t="shared" si="29"/>
        <v>1</v>
      </c>
      <c r="Y213" s="7">
        <f t="shared" si="30"/>
        <v>1</v>
      </c>
    </row>
    <row r="214" spans="1:25" ht="45" x14ac:dyDescent="0.25">
      <c r="A214" s="1">
        <f t="shared" si="31"/>
        <v>211</v>
      </c>
      <c r="B214" s="1" t="s">
        <v>263</v>
      </c>
      <c r="C214" s="1">
        <v>30216</v>
      </c>
      <c r="D214" s="1" t="s">
        <v>26</v>
      </c>
      <c r="E214" s="11" t="s">
        <v>445</v>
      </c>
      <c r="F214" s="7"/>
      <c r="G214" s="7"/>
      <c r="H214" s="7"/>
      <c r="I214" s="7"/>
      <c r="J214" s="7"/>
      <c r="K214" s="7"/>
      <c r="L214" s="7">
        <f t="shared" si="25"/>
        <v>0</v>
      </c>
      <c r="M214" s="7">
        <f t="shared" si="26"/>
        <v>0</v>
      </c>
      <c r="N214" s="7">
        <f t="shared" si="26"/>
        <v>0</v>
      </c>
      <c r="O214" s="19"/>
      <c r="P214" s="19"/>
      <c r="Q214" s="19"/>
      <c r="R214" s="19"/>
      <c r="S214" s="109">
        <f t="shared" si="27"/>
        <v>0</v>
      </c>
      <c r="T214" s="7">
        <f t="shared" si="32"/>
        <v>0</v>
      </c>
      <c r="U214" s="7">
        <f t="shared" si="32"/>
        <v>0</v>
      </c>
      <c r="V214" s="109">
        <f t="shared" si="28"/>
        <v>0</v>
      </c>
      <c r="W214" s="109">
        <f t="shared" si="29"/>
        <v>0</v>
      </c>
      <c r="X214" s="7">
        <f t="shared" si="29"/>
        <v>0</v>
      </c>
      <c r="Y214" s="7">
        <f t="shared" si="30"/>
        <v>0</v>
      </c>
    </row>
    <row r="215" spans="1:25" ht="30" x14ac:dyDescent="0.25">
      <c r="A215" s="1">
        <f t="shared" si="31"/>
        <v>212</v>
      </c>
      <c r="B215" s="1" t="s">
        <v>264</v>
      </c>
      <c r="C215" s="1">
        <v>30217</v>
      </c>
      <c r="D215" s="1" t="s">
        <v>63</v>
      </c>
      <c r="E215" s="11" t="s">
        <v>462</v>
      </c>
      <c r="F215" s="94">
        <v>1</v>
      </c>
      <c r="G215" s="94">
        <v>1</v>
      </c>
      <c r="H215" s="94">
        <v>1</v>
      </c>
      <c r="I215" s="94">
        <v>1</v>
      </c>
      <c r="J215" s="94">
        <v>2</v>
      </c>
      <c r="K215" s="94">
        <v>1</v>
      </c>
      <c r="L215" s="7">
        <f t="shared" si="25"/>
        <v>1</v>
      </c>
      <c r="M215" s="7">
        <f t="shared" si="26"/>
        <v>4</v>
      </c>
      <c r="N215" s="7">
        <f t="shared" si="26"/>
        <v>3</v>
      </c>
      <c r="O215" s="19"/>
      <c r="P215" s="19"/>
      <c r="Q215" s="19"/>
      <c r="R215" s="19"/>
      <c r="S215" s="109">
        <f t="shared" si="27"/>
        <v>0</v>
      </c>
      <c r="T215" s="7">
        <f t="shared" si="32"/>
        <v>0</v>
      </c>
      <c r="U215" s="7">
        <f t="shared" si="32"/>
        <v>0</v>
      </c>
      <c r="V215" s="109">
        <f t="shared" si="28"/>
        <v>1</v>
      </c>
      <c r="W215" s="109">
        <f t="shared" si="29"/>
        <v>1</v>
      </c>
      <c r="X215" s="7">
        <f t="shared" si="29"/>
        <v>4</v>
      </c>
      <c r="Y215" s="7">
        <f t="shared" si="30"/>
        <v>3</v>
      </c>
    </row>
    <row r="216" spans="1:25" ht="30" x14ac:dyDescent="0.25">
      <c r="A216" s="1">
        <f t="shared" si="31"/>
        <v>213</v>
      </c>
      <c r="B216" s="1" t="s">
        <v>265</v>
      </c>
      <c r="C216" s="1">
        <v>30218</v>
      </c>
      <c r="D216" s="1" t="s">
        <v>26</v>
      </c>
      <c r="E216" s="11" t="s">
        <v>445</v>
      </c>
      <c r="F216" s="7"/>
      <c r="G216" s="7"/>
      <c r="H216" s="7"/>
      <c r="I216" s="7"/>
      <c r="J216" s="7"/>
      <c r="K216" s="7"/>
      <c r="L216" s="7">
        <f t="shared" si="25"/>
        <v>0</v>
      </c>
      <c r="M216" s="7">
        <f t="shared" si="26"/>
        <v>0</v>
      </c>
      <c r="N216" s="7">
        <f t="shared" si="26"/>
        <v>0</v>
      </c>
      <c r="O216" s="92">
        <v>1</v>
      </c>
      <c r="P216" s="92">
        <v>1</v>
      </c>
      <c r="Q216" s="19"/>
      <c r="R216" s="19"/>
      <c r="S216" s="109">
        <f t="shared" si="27"/>
        <v>1</v>
      </c>
      <c r="T216" s="7">
        <f t="shared" si="32"/>
        <v>1</v>
      </c>
      <c r="U216" s="7">
        <f t="shared" si="32"/>
        <v>1</v>
      </c>
      <c r="V216" s="109">
        <f t="shared" si="28"/>
        <v>1</v>
      </c>
      <c r="W216" s="109">
        <f t="shared" si="29"/>
        <v>1</v>
      </c>
      <c r="X216" s="7">
        <f t="shared" si="29"/>
        <v>1</v>
      </c>
      <c r="Y216" s="7">
        <f t="shared" si="30"/>
        <v>1</v>
      </c>
    </row>
    <row r="217" spans="1:25" ht="30" x14ac:dyDescent="0.25">
      <c r="A217" s="1">
        <f t="shared" si="31"/>
        <v>214</v>
      </c>
      <c r="B217" s="3" t="s">
        <v>266</v>
      </c>
      <c r="C217" s="1">
        <v>30356</v>
      </c>
      <c r="D217" s="1" t="s">
        <v>48</v>
      </c>
      <c r="E217" s="11" t="s">
        <v>18</v>
      </c>
      <c r="F217" s="7"/>
      <c r="G217" s="7"/>
      <c r="H217" s="7"/>
      <c r="I217" s="7"/>
      <c r="J217" s="43">
        <v>1</v>
      </c>
      <c r="K217" s="43">
        <v>1</v>
      </c>
      <c r="L217" s="7">
        <f t="shared" si="25"/>
        <v>1</v>
      </c>
      <c r="M217" s="7">
        <f t="shared" si="26"/>
        <v>1</v>
      </c>
      <c r="N217" s="7">
        <f t="shared" si="26"/>
        <v>1</v>
      </c>
      <c r="O217" s="19"/>
      <c r="P217" s="19"/>
      <c r="Q217" s="115">
        <v>2</v>
      </c>
      <c r="R217" s="115">
        <v>1</v>
      </c>
      <c r="S217" s="109">
        <f t="shared" si="27"/>
        <v>1</v>
      </c>
      <c r="T217" s="7">
        <f t="shared" si="32"/>
        <v>2</v>
      </c>
      <c r="U217" s="7">
        <f t="shared" si="32"/>
        <v>1</v>
      </c>
      <c r="V217" s="109">
        <f t="shared" si="28"/>
        <v>1</v>
      </c>
      <c r="W217" s="109">
        <f t="shared" si="29"/>
        <v>2</v>
      </c>
      <c r="X217" s="7">
        <f t="shared" si="29"/>
        <v>3</v>
      </c>
      <c r="Y217" s="7">
        <f t="shared" si="30"/>
        <v>2</v>
      </c>
    </row>
    <row r="218" spans="1:25" x14ac:dyDescent="0.25">
      <c r="A218" s="1">
        <f t="shared" si="31"/>
        <v>215</v>
      </c>
      <c r="B218" s="1" t="s">
        <v>267</v>
      </c>
      <c r="C218" s="1">
        <v>30219</v>
      </c>
      <c r="D218" s="1" t="s">
        <v>29</v>
      </c>
      <c r="E218" s="11" t="s">
        <v>446</v>
      </c>
      <c r="F218" s="7"/>
      <c r="G218" s="7"/>
      <c r="H218" s="7"/>
      <c r="I218" s="7"/>
      <c r="J218" s="7"/>
      <c r="K218" s="7"/>
      <c r="L218" s="7">
        <f t="shared" si="25"/>
        <v>0</v>
      </c>
      <c r="M218" s="7">
        <f t="shared" si="26"/>
        <v>0</v>
      </c>
      <c r="N218" s="7">
        <f t="shared" si="26"/>
        <v>0</v>
      </c>
      <c r="O218" s="92">
        <v>1</v>
      </c>
      <c r="P218" s="92">
        <v>1</v>
      </c>
      <c r="Q218" s="19"/>
      <c r="R218" s="19"/>
      <c r="S218" s="109">
        <f t="shared" si="27"/>
        <v>1</v>
      </c>
      <c r="T218" s="7">
        <f t="shared" si="32"/>
        <v>1</v>
      </c>
      <c r="U218" s="7">
        <f t="shared" si="32"/>
        <v>1</v>
      </c>
      <c r="V218" s="109">
        <f t="shared" si="28"/>
        <v>1</v>
      </c>
      <c r="W218" s="109">
        <f t="shared" si="29"/>
        <v>1</v>
      </c>
      <c r="X218" s="7">
        <f t="shared" si="29"/>
        <v>1</v>
      </c>
      <c r="Y218" s="7">
        <f t="shared" si="30"/>
        <v>1</v>
      </c>
    </row>
    <row r="219" spans="1:25" ht="30" x14ac:dyDescent="0.25">
      <c r="A219" s="1">
        <f t="shared" si="31"/>
        <v>216</v>
      </c>
      <c r="B219" s="1" t="s">
        <v>268</v>
      </c>
      <c r="C219" s="1">
        <v>30222</v>
      </c>
      <c r="D219" s="1" t="s">
        <v>26</v>
      </c>
      <c r="E219" s="11" t="s">
        <v>445</v>
      </c>
      <c r="F219" s="7"/>
      <c r="G219" s="7"/>
      <c r="H219" s="7"/>
      <c r="I219" s="7"/>
      <c r="J219" s="7"/>
      <c r="K219" s="7"/>
      <c r="L219" s="7">
        <f t="shared" si="25"/>
        <v>0</v>
      </c>
      <c r="M219" s="7">
        <f t="shared" si="26"/>
        <v>0</v>
      </c>
      <c r="N219" s="7">
        <f t="shared" si="26"/>
        <v>0</v>
      </c>
      <c r="O219" s="19"/>
      <c r="P219" s="19"/>
      <c r="Q219" s="99">
        <v>1</v>
      </c>
      <c r="R219" s="99">
        <v>1</v>
      </c>
      <c r="S219" s="109">
        <f t="shared" si="27"/>
        <v>1</v>
      </c>
      <c r="T219" s="7">
        <f t="shared" si="32"/>
        <v>1</v>
      </c>
      <c r="U219" s="7">
        <f t="shared" si="32"/>
        <v>1</v>
      </c>
      <c r="V219" s="109">
        <f t="shared" si="28"/>
        <v>1</v>
      </c>
      <c r="W219" s="109">
        <f t="shared" si="29"/>
        <v>1</v>
      </c>
      <c r="X219" s="7">
        <f t="shared" si="29"/>
        <v>1</v>
      </c>
      <c r="Y219" s="7">
        <f t="shared" si="30"/>
        <v>1</v>
      </c>
    </row>
    <row r="220" spans="1:25" x14ac:dyDescent="0.25">
      <c r="A220" s="1">
        <f t="shared" si="31"/>
        <v>217</v>
      </c>
      <c r="B220" s="1" t="s">
        <v>269</v>
      </c>
      <c r="C220" s="1">
        <v>30220</v>
      </c>
      <c r="D220" s="1" t="s">
        <v>43</v>
      </c>
      <c r="E220" s="11" t="s">
        <v>446</v>
      </c>
      <c r="F220" s="7"/>
      <c r="G220" s="7"/>
      <c r="H220" s="7"/>
      <c r="I220" s="7"/>
      <c r="J220" s="7"/>
      <c r="K220" s="7"/>
      <c r="L220" s="7">
        <f t="shared" si="25"/>
        <v>0</v>
      </c>
      <c r="M220" s="7">
        <f t="shared" si="26"/>
        <v>0</v>
      </c>
      <c r="N220" s="7">
        <f t="shared" si="26"/>
        <v>0</v>
      </c>
      <c r="O220" s="19"/>
      <c r="P220" s="19"/>
      <c r="Q220" s="19"/>
      <c r="R220" s="19"/>
      <c r="S220" s="109">
        <f t="shared" si="27"/>
        <v>0</v>
      </c>
      <c r="T220" s="7">
        <f t="shared" si="32"/>
        <v>0</v>
      </c>
      <c r="U220" s="7">
        <f t="shared" si="32"/>
        <v>0</v>
      </c>
      <c r="V220" s="109">
        <f t="shared" si="28"/>
        <v>0</v>
      </c>
      <c r="W220" s="109">
        <f t="shared" si="29"/>
        <v>0</v>
      </c>
      <c r="X220" s="7">
        <f t="shared" si="29"/>
        <v>0</v>
      </c>
      <c r="Y220" s="7">
        <f t="shared" si="30"/>
        <v>0</v>
      </c>
    </row>
    <row r="221" spans="1:25" ht="63.75" x14ac:dyDescent="0.25">
      <c r="A221" s="1">
        <f t="shared" si="31"/>
        <v>218</v>
      </c>
      <c r="B221" s="1" t="s">
        <v>270</v>
      </c>
      <c r="C221" s="1">
        <v>30221</v>
      </c>
      <c r="D221" s="1" t="s">
        <v>33</v>
      </c>
      <c r="E221" s="11" t="s">
        <v>463</v>
      </c>
      <c r="F221" s="113">
        <v>2</v>
      </c>
      <c r="G221" s="43">
        <v>1</v>
      </c>
      <c r="H221" s="113">
        <v>3</v>
      </c>
      <c r="I221" s="43">
        <v>1</v>
      </c>
      <c r="J221" s="113">
        <v>3</v>
      </c>
      <c r="K221" s="43">
        <v>1</v>
      </c>
      <c r="L221" s="7">
        <f t="shared" si="25"/>
        <v>1</v>
      </c>
      <c r="M221" s="7">
        <f t="shared" si="26"/>
        <v>8</v>
      </c>
      <c r="N221" s="7">
        <f t="shared" si="26"/>
        <v>3</v>
      </c>
      <c r="O221" s="19"/>
      <c r="P221" s="19"/>
      <c r="Q221" s="19"/>
      <c r="R221" s="19"/>
      <c r="S221" s="109">
        <f t="shared" si="27"/>
        <v>0</v>
      </c>
      <c r="T221" s="7">
        <f t="shared" si="32"/>
        <v>0</v>
      </c>
      <c r="U221" s="7">
        <f t="shared" si="32"/>
        <v>0</v>
      </c>
      <c r="V221" s="109">
        <f t="shared" si="28"/>
        <v>1</v>
      </c>
      <c r="W221" s="109">
        <f t="shared" si="29"/>
        <v>1</v>
      </c>
      <c r="X221" s="7">
        <f t="shared" si="29"/>
        <v>8</v>
      </c>
      <c r="Y221" s="7">
        <f t="shared" si="30"/>
        <v>3</v>
      </c>
    </row>
    <row r="222" spans="1:25" ht="38.25" x14ac:dyDescent="0.25">
      <c r="A222" s="1">
        <f t="shared" si="31"/>
        <v>219</v>
      </c>
      <c r="B222" s="1" t="s">
        <v>271</v>
      </c>
      <c r="C222" s="1">
        <v>30223</v>
      </c>
      <c r="D222" s="1" t="s">
        <v>103</v>
      </c>
      <c r="E222" s="11" t="s">
        <v>470</v>
      </c>
      <c r="F222" s="7"/>
      <c r="G222" s="7"/>
      <c r="H222" s="7"/>
      <c r="I222" s="7"/>
      <c r="J222" s="7"/>
      <c r="K222" s="7"/>
      <c r="L222" s="7">
        <f t="shared" si="25"/>
        <v>0</v>
      </c>
      <c r="M222" s="7">
        <f t="shared" si="26"/>
        <v>0</v>
      </c>
      <c r="N222" s="7">
        <f t="shared" si="26"/>
        <v>0</v>
      </c>
      <c r="O222" s="92">
        <v>1</v>
      </c>
      <c r="P222" s="92">
        <v>1</v>
      </c>
      <c r="Q222" s="19"/>
      <c r="R222" s="19"/>
      <c r="S222" s="109">
        <f t="shared" si="27"/>
        <v>1</v>
      </c>
      <c r="T222" s="7">
        <f t="shared" si="32"/>
        <v>1</v>
      </c>
      <c r="U222" s="7">
        <f t="shared" si="32"/>
        <v>1</v>
      </c>
      <c r="V222" s="109">
        <f t="shared" si="28"/>
        <v>1</v>
      </c>
      <c r="W222" s="109">
        <f t="shared" si="29"/>
        <v>1</v>
      </c>
      <c r="X222" s="7">
        <f t="shared" si="29"/>
        <v>1</v>
      </c>
      <c r="Y222" s="7">
        <f t="shared" si="30"/>
        <v>1</v>
      </c>
    </row>
    <row r="223" spans="1:25" ht="30" x14ac:dyDescent="0.25">
      <c r="A223" s="1">
        <f t="shared" si="31"/>
        <v>220</v>
      </c>
      <c r="B223" s="1" t="s">
        <v>272</v>
      </c>
      <c r="C223" s="1">
        <v>30224</v>
      </c>
      <c r="D223" s="1" t="s">
        <v>8</v>
      </c>
      <c r="E223" s="11" t="s">
        <v>9</v>
      </c>
      <c r="F223" s="43">
        <v>1</v>
      </c>
      <c r="G223" s="43">
        <v>1</v>
      </c>
      <c r="H223" s="43">
        <v>1</v>
      </c>
      <c r="I223" s="43">
        <v>1</v>
      </c>
      <c r="J223" s="43">
        <v>1</v>
      </c>
      <c r="K223" s="43">
        <v>1</v>
      </c>
      <c r="L223" s="7">
        <f t="shared" si="25"/>
        <v>1</v>
      </c>
      <c r="M223" s="7">
        <f t="shared" si="26"/>
        <v>3</v>
      </c>
      <c r="N223" s="7">
        <f t="shared" si="26"/>
        <v>3</v>
      </c>
      <c r="O223" s="92">
        <v>1</v>
      </c>
      <c r="P223" s="92">
        <v>1</v>
      </c>
      <c r="Q223" s="19"/>
      <c r="R223" s="19"/>
      <c r="S223" s="109">
        <f t="shared" si="27"/>
        <v>1</v>
      </c>
      <c r="T223" s="7">
        <f t="shared" si="32"/>
        <v>1</v>
      </c>
      <c r="U223" s="7">
        <f t="shared" si="32"/>
        <v>1</v>
      </c>
      <c r="V223" s="109">
        <f t="shared" si="28"/>
        <v>1</v>
      </c>
      <c r="W223" s="109">
        <f t="shared" si="29"/>
        <v>2</v>
      </c>
      <c r="X223" s="7">
        <f t="shared" si="29"/>
        <v>4</v>
      </c>
      <c r="Y223" s="7">
        <f t="shared" si="30"/>
        <v>4</v>
      </c>
    </row>
    <row r="224" spans="1:25" x14ac:dyDescent="0.25">
      <c r="A224" s="1">
        <f t="shared" si="31"/>
        <v>221</v>
      </c>
      <c r="B224" s="1" t="s">
        <v>273</v>
      </c>
      <c r="C224" s="1">
        <v>30225</v>
      </c>
      <c r="D224" s="1" t="s">
        <v>26</v>
      </c>
      <c r="E224" s="11" t="s">
        <v>445</v>
      </c>
      <c r="F224" s="7"/>
      <c r="G224" s="7"/>
      <c r="H224" s="7"/>
      <c r="I224" s="7"/>
      <c r="J224" s="91">
        <v>2</v>
      </c>
      <c r="K224" s="91">
        <v>1</v>
      </c>
      <c r="L224" s="7">
        <f t="shared" si="25"/>
        <v>1</v>
      </c>
      <c r="M224" s="7">
        <f t="shared" si="26"/>
        <v>2</v>
      </c>
      <c r="N224" s="7">
        <f t="shared" si="26"/>
        <v>1</v>
      </c>
      <c r="O224" s="19"/>
      <c r="P224" s="19"/>
      <c r="Q224" s="19"/>
      <c r="R224" s="19"/>
      <c r="S224" s="109">
        <f t="shared" si="27"/>
        <v>0</v>
      </c>
      <c r="T224" s="7">
        <f t="shared" si="32"/>
        <v>0</v>
      </c>
      <c r="U224" s="7">
        <f t="shared" si="32"/>
        <v>0</v>
      </c>
      <c r="V224" s="109">
        <f t="shared" si="28"/>
        <v>1</v>
      </c>
      <c r="W224" s="109">
        <f t="shared" si="29"/>
        <v>1</v>
      </c>
      <c r="X224" s="7">
        <f t="shared" si="29"/>
        <v>2</v>
      </c>
      <c r="Y224" s="7">
        <f t="shared" si="30"/>
        <v>1</v>
      </c>
    </row>
    <row r="225" spans="1:25" ht="51" x14ac:dyDescent="0.25">
      <c r="A225" s="1">
        <f t="shared" si="31"/>
        <v>222</v>
      </c>
      <c r="B225" s="1" t="s">
        <v>274</v>
      </c>
      <c r="C225" s="1">
        <v>30226</v>
      </c>
      <c r="D225" s="1" t="s">
        <v>33</v>
      </c>
      <c r="E225" s="11" t="s">
        <v>447</v>
      </c>
      <c r="F225" s="7"/>
      <c r="G225" s="7"/>
      <c r="H225" s="91">
        <v>1</v>
      </c>
      <c r="I225" s="91">
        <v>1</v>
      </c>
      <c r="J225" s="91">
        <v>1</v>
      </c>
      <c r="K225" s="91">
        <v>1</v>
      </c>
      <c r="L225" s="7">
        <f t="shared" si="25"/>
        <v>1</v>
      </c>
      <c r="M225" s="7">
        <f t="shared" si="26"/>
        <v>2</v>
      </c>
      <c r="N225" s="7">
        <f t="shared" si="26"/>
        <v>2</v>
      </c>
      <c r="O225" s="19"/>
      <c r="P225" s="19"/>
      <c r="Q225" s="19"/>
      <c r="R225" s="19"/>
      <c r="S225" s="109">
        <f t="shared" si="27"/>
        <v>0</v>
      </c>
      <c r="T225" s="7">
        <f t="shared" si="32"/>
        <v>0</v>
      </c>
      <c r="U225" s="7">
        <f t="shared" si="32"/>
        <v>0</v>
      </c>
      <c r="V225" s="109">
        <f t="shared" si="28"/>
        <v>1</v>
      </c>
      <c r="W225" s="109">
        <f t="shared" si="29"/>
        <v>1</v>
      </c>
      <c r="X225" s="7">
        <f t="shared" si="29"/>
        <v>2</v>
      </c>
      <c r="Y225" s="7">
        <f t="shared" si="30"/>
        <v>2</v>
      </c>
    </row>
    <row r="226" spans="1:25" ht="30" x14ac:dyDescent="0.25">
      <c r="A226" s="1">
        <f t="shared" si="31"/>
        <v>223</v>
      </c>
      <c r="B226" s="1" t="s">
        <v>275</v>
      </c>
      <c r="C226" s="1">
        <v>30227</v>
      </c>
      <c r="D226" s="1" t="s">
        <v>26</v>
      </c>
      <c r="E226" s="11" t="s">
        <v>445</v>
      </c>
      <c r="F226" s="7"/>
      <c r="G226" s="7"/>
      <c r="H226" s="91">
        <v>1</v>
      </c>
      <c r="I226" s="91">
        <v>1</v>
      </c>
      <c r="J226" s="7"/>
      <c r="K226" s="7"/>
      <c r="L226" s="7">
        <f t="shared" si="25"/>
        <v>1</v>
      </c>
      <c r="M226" s="7">
        <f t="shared" si="26"/>
        <v>1</v>
      </c>
      <c r="N226" s="7">
        <f t="shared" si="26"/>
        <v>1</v>
      </c>
      <c r="O226" s="19"/>
      <c r="P226" s="19"/>
      <c r="Q226" s="102">
        <v>2</v>
      </c>
      <c r="R226" s="99">
        <v>1</v>
      </c>
      <c r="S226" s="109">
        <f t="shared" si="27"/>
        <v>1</v>
      </c>
      <c r="T226" s="7">
        <f t="shared" si="32"/>
        <v>2</v>
      </c>
      <c r="U226" s="7">
        <f t="shared" si="32"/>
        <v>1</v>
      </c>
      <c r="V226" s="109">
        <f t="shared" si="28"/>
        <v>1</v>
      </c>
      <c r="W226" s="109">
        <f t="shared" si="29"/>
        <v>2</v>
      </c>
      <c r="X226" s="7">
        <f t="shared" si="29"/>
        <v>3</v>
      </c>
      <c r="Y226" s="7">
        <f t="shared" si="30"/>
        <v>2</v>
      </c>
    </row>
    <row r="227" spans="1:25" ht="60" x14ac:dyDescent="0.25">
      <c r="A227" s="1">
        <f t="shared" si="31"/>
        <v>224</v>
      </c>
      <c r="B227" s="1" t="s">
        <v>276</v>
      </c>
      <c r="C227" s="1">
        <v>30229</v>
      </c>
      <c r="D227" s="1" t="s">
        <v>43</v>
      </c>
      <c r="E227" s="11" t="s">
        <v>446</v>
      </c>
      <c r="F227" s="7"/>
      <c r="G227" s="7"/>
      <c r="H227" s="7"/>
      <c r="I227" s="7"/>
      <c r="J227" s="7"/>
      <c r="K227" s="7"/>
      <c r="L227" s="7">
        <f t="shared" si="25"/>
        <v>0</v>
      </c>
      <c r="M227" s="7">
        <f t="shared" si="26"/>
        <v>0</v>
      </c>
      <c r="N227" s="7">
        <f t="shared" si="26"/>
        <v>0</v>
      </c>
      <c r="O227" s="19"/>
      <c r="P227" s="19"/>
      <c r="Q227" s="19"/>
      <c r="R227" s="19"/>
      <c r="S227" s="109">
        <f t="shared" si="27"/>
        <v>0</v>
      </c>
      <c r="T227" s="7">
        <f t="shared" si="32"/>
        <v>0</v>
      </c>
      <c r="U227" s="7">
        <f t="shared" si="32"/>
        <v>0</v>
      </c>
      <c r="V227" s="109">
        <f t="shared" si="28"/>
        <v>0</v>
      </c>
      <c r="W227" s="109">
        <f t="shared" si="29"/>
        <v>0</v>
      </c>
      <c r="X227" s="7">
        <f t="shared" si="29"/>
        <v>0</v>
      </c>
      <c r="Y227" s="7">
        <f t="shared" si="30"/>
        <v>0</v>
      </c>
    </row>
    <row r="228" spans="1:25" ht="60" x14ac:dyDescent="0.25">
      <c r="A228" s="1">
        <f t="shared" si="31"/>
        <v>225</v>
      </c>
      <c r="B228" s="1" t="s">
        <v>277</v>
      </c>
      <c r="C228" s="1">
        <v>30230</v>
      </c>
      <c r="D228" s="1" t="s">
        <v>26</v>
      </c>
      <c r="E228" s="11" t="s">
        <v>445</v>
      </c>
      <c r="F228" s="7"/>
      <c r="G228" s="7"/>
      <c r="H228" s="7"/>
      <c r="I228" s="7"/>
      <c r="J228" s="7"/>
      <c r="K228" s="7"/>
      <c r="L228" s="7">
        <f t="shared" si="25"/>
        <v>0</v>
      </c>
      <c r="M228" s="7">
        <f t="shared" si="26"/>
        <v>0</v>
      </c>
      <c r="N228" s="7">
        <f t="shared" si="26"/>
        <v>0</v>
      </c>
      <c r="O228" s="92">
        <v>1</v>
      </c>
      <c r="P228" s="92">
        <v>1</v>
      </c>
      <c r="Q228" s="19"/>
      <c r="R228" s="19"/>
      <c r="S228" s="109">
        <f t="shared" si="27"/>
        <v>1</v>
      </c>
      <c r="T228" s="7">
        <f t="shared" si="32"/>
        <v>1</v>
      </c>
      <c r="U228" s="7">
        <f t="shared" si="32"/>
        <v>1</v>
      </c>
      <c r="V228" s="109">
        <f t="shared" si="28"/>
        <v>1</v>
      </c>
      <c r="W228" s="109">
        <f t="shared" si="29"/>
        <v>1</v>
      </c>
      <c r="X228" s="7">
        <f t="shared" si="29"/>
        <v>1</v>
      </c>
      <c r="Y228" s="7">
        <f t="shared" si="30"/>
        <v>1</v>
      </c>
    </row>
    <row r="229" spans="1:25" ht="60" x14ac:dyDescent="0.25">
      <c r="A229" s="1">
        <f t="shared" si="31"/>
        <v>226</v>
      </c>
      <c r="B229" s="1" t="s">
        <v>278</v>
      </c>
      <c r="C229" s="1">
        <v>30231</v>
      </c>
      <c r="D229" s="1" t="s">
        <v>8</v>
      </c>
      <c r="E229" s="11" t="s">
        <v>9</v>
      </c>
      <c r="F229" s="7"/>
      <c r="G229" s="7"/>
      <c r="H229" s="7"/>
      <c r="I229" s="7"/>
      <c r="J229" s="7"/>
      <c r="K229" s="7"/>
      <c r="L229" s="7">
        <f t="shared" si="25"/>
        <v>0</v>
      </c>
      <c r="M229" s="7">
        <f t="shared" si="26"/>
        <v>0</v>
      </c>
      <c r="N229" s="7">
        <f t="shared" si="26"/>
        <v>0</v>
      </c>
      <c r="O229" s="19"/>
      <c r="P229" s="19"/>
      <c r="Q229" s="19"/>
      <c r="R229" s="19"/>
      <c r="S229" s="109">
        <f t="shared" si="27"/>
        <v>0</v>
      </c>
      <c r="T229" s="7">
        <f t="shared" si="32"/>
        <v>0</v>
      </c>
      <c r="U229" s="7">
        <f t="shared" si="32"/>
        <v>0</v>
      </c>
      <c r="V229" s="109">
        <f t="shared" si="28"/>
        <v>0</v>
      </c>
      <c r="W229" s="109">
        <f t="shared" si="29"/>
        <v>0</v>
      </c>
      <c r="X229" s="7">
        <f t="shared" si="29"/>
        <v>0</v>
      </c>
      <c r="Y229" s="7">
        <f t="shared" si="30"/>
        <v>0</v>
      </c>
    </row>
    <row r="230" spans="1:25" ht="60" x14ac:dyDescent="0.25">
      <c r="A230" s="1">
        <f t="shared" si="31"/>
        <v>227</v>
      </c>
      <c r="B230" s="1" t="s">
        <v>279</v>
      </c>
      <c r="C230" s="1">
        <v>30232</v>
      </c>
      <c r="D230" s="1" t="s">
        <v>26</v>
      </c>
      <c r="E230" s="11" t="s">
        <v>445</v>
      </c>
      <c r="F230" s="7"/>
      <c r="G230" s="7"/>
      <c r="H230" s="7"/>
      <c r="I230" s="7"/>
      <c r="J230" s="7"/>
      <c r="K230" s="7"/>
      <c r="L230" s="7">
        <f t="shared" si="25"/>
        <v>0</v>
      </c>
      <c r="M230" s="7">
        <f t="shared" si="26"/>
        <v>0</v>
      </c>
      <c r="N230" s="7">
        <f t="shared" si="26"/>
        <v>0</v>
      </c>
      <c r="O230" s="19"/>
      <c r="P230" s="19"/>
      <c r="Q230" s="19"/>
      <c r="R230" s="19"/>
      <c r="S230" s="109">
        <f t="shared" si="27"/>
        <v>0</v>
      </c>
      <c r="T230" s="7">
        <f t="shared" si="32"/>
        <v>0</v>
      </c>
      <c r="U230" s="7">
        <f t="shared" si="32"/>
        <v>0</v>
      </c>
      <c r="V230" s="109">
        <f t="shared" si="28"/>
        <v>0</v>
      </c>
      <c r="W230" s="109">
        <f t="shared" si="29"/>
        <v>0</v>
      </c>
      <c r="X230" s="7">
        <f t="shared" si="29"/>
        <v>0</v>
      </c>
      <c r="Y230" s="7">
        <f t="shared" si="30"/>
        <v>0</v>
      </c>
    </row>
    <row r="231" spans="1:25" ht="30" x14ac:dyDescent="0.25">
      <c r="A231" s="1">
        <f t="shared" si="31"/>
        <v>228</v>
      </c>
      <c r="B231" s="1" t="s">
        <v>280</v>
      </c>
      <c r="C231" s="1">
        <v>30233</v>
      </c>
      <c r="D231" s="1" t="s">
        <v>8</v>
      </c>
      <c r="E231" s="11" t="s">
        <v>9</v>
      </c>
      <c r="F231" s="7"/>
      <c r="G231" s="7"/>
      <c r="H231" s="7"/>
      <c r="I231" s="7"/>
      <c r="J231" s="91">
        <v>1</v>
      </c>
      <c r="K231" s="91">
        <v>1</v>
      </c>
      <c r="L231" s="7">
        <f t="shared" si="25"/>
        <v>1</v>
      </c>
      <c r="M231" s="7">
        <f t="shared" si="26"/>
        <v>1</v>
      </c>
      <c r="N231" s="7">
        <f t="shared" si="26"/>
        <v>1</v>
      </c>
      <c r="O231" s="92">
        <v>1</v>
      </c>
      <c r="P231" s="92">
        <v>1</v>
      </c>
      <c r="Q231" s="19"/>
      <c r="R231" s="19"/>
      <c r="S231" s="109">
        <f t="shared" si="27"/>
        <v>1</v>
      </c>
      <c r="T231" s="7">
        <f t="shared" si="32"/>
        <v>1</v>
      </c>
      <c r="U231" s="7">
        <f t="shared" si="32"/>
        <v>1</v>
      </c>
      <c r="V231" s="109">
        <f t="shared" si="28"/>
        <v>1</v>
      </c>
      <c r="W231" s="109">
        <f t="shared" si="29"/>
        <v>2</v>
      </c>
      <c r="X231" s="7">
        <f t="shared" si="29"/>
        <v>2</v>
      </c>
      <c r="Y231" s="7">
        <f t="shared" si="30"/>
        <v>2</v>
      </c>
    </row>
    <row r="232" spans="1:25" ht="51" x14ac:dyDescent="0.25">
      <c r="A232" s="1">
        <f t="shared" si="31"/>
        <v>229</v>
      </c>
      <c r="B232" s="1" t="s">
        <v>281</v>
      </c>
      <c r="C232" s="1">
        <v>30234</v>
      </c>
      <c r="D232" s="1" t="s">
        <v>148</v>
      </c>
      <c r="E232" s="11" t="s">
        <v>468</v>
      </c>
      <c r="F232" s="7"/>
      <c r="G232" s="7"/>
      <c r="H232" s="7"/>
      <c r="I232" s="7"/>
      <c r="J232" s="7"/>
      <c r="K232" s="7"/>
      <c r="L232" s="7">
        <f t="shared" si="25"/>
        <v>0</v>
      </c>
      <c r="M232" s="7">
        <f t="shared" si="26"/>
        <v>0</v>
      </c>
      <c r="N232" s="7">
        <f t="shared" si="26"/>
        <v>0</v>
      </c>
      <c r="O232" s="19"/>
      <c r="P232" s="19"/>
      <c r="Q232" s="19"/>
      <c r="R232" s="19"/>
      <c r="S232" s="109">
        <f t="shared" si="27"/>
        <v>0</v>
      </c>
      <c r="T232" s="7">
        <f t="shared" si="32"/>
        <v>0</v>
      </c>
      <c r="U232" s="7">
        <f t="shared" si="32"/>
        <v>0</v>
      </c>
      <c r="V232" s="109">
        <f t="shared" si="28"/>
        <v>0</v>
      </c>
      <c r="W232" s="109">
        <f t="shared" si="29"/>
        <v>0</v>
      </c>
      <c r="X232" s="7">
        <f t="shared" si="29"/>
        <v>0</v>
      </c>
      <c r="Y232" s="7">
        <f t="shared" si="30"/>
        <v>0</v>
      </c>
    </row>
    <row r="233" spans="1:25" ht="60" x14ac:dyDescent="0.25">
      <c r="A233" s="1">
        <f t="shared" si="31"/>
        <v>230</v>
      </c>
      <c r="B233" s="1" t="s">
        <v>282</v>
      </c>
      <c r="C233" s="1">
        <v>30236</v>
      </c>
      <c r="D233" s="1" t="s">
        <v>8</v>
      </c>
      <c r="E233" s="11" t="s">
        <v>9</v>
      </c>
      <c r="F233" s="7"/>
      <c r="G233" s="7"/>
      <c r="H233" s="7"/>
      <c r="I233" s="7"/>
      <c r="J233" s="7"/>
      <c r="K233" s="7"/>
      <c r="L233" s="7">
        <f t="shared" si="25"/>
        <v>0</v>
      </c>
      <c r="M233" s="7">
        <f t="shared" si="26"/>
        <v>0</v>
      </c>
      <c r="N233" s="7">
        <f t="shared" si="26"/>
        <v>0</v>
      </c>
      <c r="O233" s="19"/>
      <c r="P233" s="19"/>
      <c r="Q233" s="19"/>
      <c r="R233" s="19"/>
      <c r="S233" s="109">
        <f t="shared" si="27"/>
        <v>0</v>
      </c>
      <c r="T233" s="7">
        <f t="shared" si="32"/>
        <v>0</v>
      </c>
      <c r="U233" s="7">
        <f t="shared" si="32"/>
        <v>0</v>
      </c>
      <c r="V233" s="109">
        <f t="shared" si="28"/>
        <v>0</v>
      </c>
      <c r="W233" s="109">
        <f t="shared" si="29"/>
        <v>0</v>
      </c>
      <c r="X233" s="7">
        <f t="shared" si="29"/>
        <v>0</v>
      </c>
      <c r="Y233" s="7">
        <f t="shared" si="30"/>
        <v>0</v>
      </c>
    </row>
    <row r="234" spans="1:25" ht="45" x14ac:dyDescent="0.25">
      <c r="A234" s="1">
        <f t="shared" si="31"/>
        <v>231</v>
      </c>
      <c r="B234" s="1" t="s">
        <v>283</v>
      </c>
      <c r="C234" s="1">
        <v>30235</v>
      </c>
      <c r="D234" s="1" t="s">
        <v>8</v>
      </c>
      <c r="E234" s="11" t="s">
        <v>9</v>
      </c>
      <c r="F234" s="7"/>
      <c r="G234" s="7"/>
      <c r="H234" s="7"/>
      <c r="I234" s="7"/>
      <c r="J234" s="7"/>
      <c r="K234" s="7"/>
      <c r="L234" s="7">
        <f t="shared" si="25"/>
        <v>0</v>
      </c>
      <c r="M234" s="7">
        <f t="shared" si="26"/>
        <v>0</v>
      </c>
      <c r="N234" s="7">
        <f t="shared" si="26"/>
        <v>0</v>
      </c>
      <c r="O234" s="19"/>
      <c r="P234" s="19"/>
      <c r="Q234" s="19"/>
      <c r="R234" s="19"/>
      <c r="S234" s="109">
        <f t="shared" si="27"/>
        <v>0</v>
      </c>
      <c r="T234" s="7">
        <f t="shared" si="32"/>
        <v>0</v>
      </c>
      <c r="U234" s="7">
        <f t="shared" si="32"/>
        <v>0</v>
      </c>
      <c r="V234" s="109">
        <f t="shared" si="28"/>
        <v>0</v>
      </c>
      <c r="W234" s="109">
        <f t="shared" si="29"/>
        <v>0</v>
      </c>
      <c r="X234" s="7">
        <f t="shared" si="29"/>
        <v>0</v>
      </c>
      <c r="Y234" s="7">
        <f t="shared" si="30"/>
        <v>0</v>
      </c>
    </row>
    <row r="235" spans="1:25" x14ac:dyDescent="0.25">
      <c r="A235" s="1">
        <f t="shared" si="31"/>
        <v>232</v>
      </c>
      <c r="B235" s="1" t="s">
        <v>284</v>
      </c>
      <c r="C235" s="1">
        <v>30237</v>
      </c>
      <c r="D235" s="1" t="s">
        <v>26</v>
      </c>
      <c r="E235" s="11" t="s">
        <v>445</v>
      </c>
      <c r="F235" s="7"/>
      <c r="G235" s="7"/>
      <c r="H235" s="7"/>
      <c r="I235" s="7"/>
      <c r="J235" s="7"/>
      <c r="K235" s="7"/>
      <c r="L235" s="7">
        <f t="shared" si="25"/>
        <v>0</v>
      </c>
      <c r="M235" s="7">
        <f t="shared" si="26"/>
        <v>0</v>
      </c>
      <c r="N235" s="7">
        <f t="shared" si="26"/>
        <v>0</v>
      </c>
      <c r="O235" s="92">
        <v>1</v>
      </c>
      <c r="P235" s="92">
        <v>1</v>
      </c>
      <c r="Q235" s="19"/>
      <c r="R235" s="19"/>
      <c r="S235" s="109">
        <f t="shared" si="27"/>
        <v>1</v>
      </c>
      <c r="T235" s="7">
        <f t="shared" si="32"/>
        <v>1</v>
      </c>
      <c r="U235" s="7">
        <f t="shared" si="32"/>
        <v>1</v>
      </c>
      <c r="V235" s="109">
        <f t="shared" si="28"/>
        <v>1</v>
      </c>
      <c r="W235" s="109">
        <f t="shared" si="29"/>
        <v>1</v>
      </c>
      <c r="X235" s="7">
        <f t="shared" si="29"/>
        <v>1</v>
      </c>
      <c r="Y235" s="7">
        <f t="shared" si="30"/>
        <v>1</v>
      </c>
    </row>
    <row r="236" spans="1:25" ht="30" x14ac:dyDescent="0.25">
      <c r="A236" s="1">
        <f t="shared" si="31"/>
        <v>233</v>
      </c>
      <c r="B236" s="1" t="s">
        <v>285</v>
      </c>
      <c r="C236" s="1">
        <v>30238</v>
      </c>
      <c r="D236" s="1" t="s">
        <v>29</v>
      </c>
      <c r="E236" s="11" t="s">
        <v>446</v>
      </c>
      <c r="F236" s="7"/>
      <c r="G236" s="7"/>
      <c r="H236" s="7"/>
      <c r="I236" s="7"/>
      <c r="J236" s="7"/>
      <c r="K236" s="7"/>
      <c r="L236" s="7">
        <f t="shared" si="25"/>
        <v>0</v>
      </c>
      <c r="M236" s="7">
        <f t="shared" si="26"/>
        <v>0</v>
      </c>
      <c r="N236" s="7">
        <f t="shared" si="26"/>
        <v>0</v>
      </c>
      <c r="O236" s="92">
        <v>1</v>
      </c>
      <c r="P236" s="92">
        <v>1</v>
      </c>
      <c r="Q236" s="19"/>
      <c r="R236" s="19"/>
      <c r="S236" s="109">
        <f t="shared" si="27"/>
        <v>1</v>
      </c>
      <c r="T236" s="7">
        <f t="shared" si="32"/>
        <v>1</v>
      </c>
      <c r="U236" s="7">
        <f t="shared" si="32"/>
        <v>1</v>
      </c>
      <c r="V236" s="109">
        <f t="shared" si="28"/>
        <v>1</v>
      </c>
      <c r="W236" s="109">
        <f t="shared" si="29"/>
        <v>1</v>
      </c>
      <c r="X236" s="7">
        <f t="shared" si="29"/>
        <v>1</v>
      </c>
      <c r="Y236" s="7">
        <f t="shared" si="30"/>
        <v>1</v>
      </c>
    </row>
    <row r="237" spans="1:25" ht="60" x14ac:dyDescent="0.25">
      <c r="A237" s="1">
        <f t="shared" si="31"/>
        <v>234</v>
      </c>
      <c r="B237" s="1" t="s">
        <v>286</v>
      </c>
      <c r="C237" s="1">
        <v>30240</v>
      </c>
      <c r="D237" s="1" t="s">
        <v>8</v>
      </c>
      <c r="E237" s="11" t="s">
        <v>9</v>
      </c>
      <c r="F237" s="7"/>
      <c r="G237" s="7"/>
      <c r="H237" s="7"/>
      <c r="I237" s="7"/>
      <c r="J237" s="7"/>
      <c r="K237" s="7"/>
      <c r="L237" s="7">
        <f t="shared" si="25"/>
        <v>0</v>
      </c>
      <c r="M237" s="7">
        <f t="shared" si="26"/>
        <v>0</v>
      </c>
      <c r="N237" s="7">
        <f t="shared" si="26"/>
        <v>0</v>
      </c>
      <c r="O237" s="19"/>
      <c r="P237" s="19"/>
      <c r="Q237" s="19"/>
      <c r="R237" s="19"/>
      <c r="S237" s="109">
        <f t="shared" si="27"/>
        <v>0</v>
      </c>
      <c r="T237" s="7">
        <f t="shared" si="32"/>
        <v>0</v>
      </c>
      <c r="U237" s="7">
        <f t="shared" si="32"/>
        <v>0</v>
      </c>
      <c r="V237" s="109">
        <f t="shared" si="28"/>
        <v>0</v>
      </c>
      <c r="W237" s="109">
        <f t="shared" si="29"/>
        <v>0</v>
      </c>
      <c r="X237" s="7">
        <f t="shared" si="29"/>
        <v>0</v>
      </c>
      <c r="Y237" s="7">
        <f t="shared" si="30"/>
        <v>0</v>
      </c>
    </row>
    <row r="238" spans="1:25" ht="30" x14ac:dyDescent="0.25">
      <c r="A238" s="1">
        <f t="shared" si="31"/>
        <v>235</v>
      </c>
      <c r="B238" s="1" t="s">
        <v>287</v>
      </c>
      <c r="C238" s="1">
        <v>30241</v>
      </c>
      <c r="D238" s="1" t="s">
        <v>8</v>
      </c>
      <c r="E238" s="11" t="s">
        <v>9</v>
      </c>
      <c r="F238" s="7"/>
      <c r="G238" s="7"/>
      <c r="H238" s="7"/>
      <c r="I238" s="7"/>
      <c r="J238" s="7"/>
      <c r="K238" s="7"/>
      <c r="L238" s="7">
        <f t="shared" si="25"/>
        <v>0</v>
      </c>
      <c r="M238" s="7">
        <f t="shared" si="26"/>
        <v>0</v>
      </c>
      <c r="N238" s="7">
        <f t="shared" si="26"/>
        <v>0</v>
      </c>
      <c r="O238" s="19"/>
      <c r="P238" s="19"/>
      <c r="Q238" s="19"/>
      <c r="R238" s="19"/>
      <c r="S238" s="109">
        <f t="shared" si="27"/>
        <v>0</v>
      </c>
      <c r="T238" s="7">
        <f t="shared" si="32"/>
        <v>0</v>
      </c>
      <c r="U238" s="7">
        <f t="shared" si="32"/>
        <v>0</v>
      </c>
      <c r="V238" s="109">
        <f t="shared" si="28"/>
        <v>0</v>
      </c>
      <c r="W238" s="109">
        <f t="shared" si="29"/>
        <v>0</v>
      </c>
      <c r="X238" s="7">
        <f t="shared" si="29"/>
        <v>0</v>
      </c>
      <c r="Y238" s="7">
        <f t="shared" si="30"/>
        <v>0</v>
      </c>
    </row>
    <row r="239" spans="1:25" ht="60" x14ac:dyDescent="0.25">
      <c r="A239" s="1">
        <f t="shared" si="31"/>
        <v>236</v>
      </c>
      <c r="B239" s="1" t="s">
        <v>288</v>
      </c>
      <c r="C239" s="1">
        <v>30242</v>
      </c>
      <c r="D239" s="1" t="s">
        <v>58</v>
      </c>
      <c r="E239" s="11" t="s">
        <v>473</v>
      </c>
      <c r="F239" s="7"/>
      <c r="G239" s="7"/>
      <c r="H239" s="7"/>
      <c r="I239" s="7"/>
      <c r="J239" s="7"/>
      <c r="K239" s="7"/>
      <c r="L239" s="7">
        <f t="shared" si="25"/>
        <v>0</v>
      </c>
      <c r="M239" s="7">
        <f t="shared" si="26"/>
        <v>0</v>
      </c>
      <c r="N239" s="7">
        <f t="shared" si="26"/>
        <v>0</v>
      </c>
      <c r="O239" s="19"/>
      <c r="P239" s="19"/>
      <c r="Q239" s="19"/>
      <c r="R239" s="19"/>
      <c r="S239" s="109">
        <f t="shared" si="27"/>
        <v>0</v>
      </c>
      <c r="T239" s="7">
        <f t="shared" si="32"/>
        <v>0</v>
      </c>
      <c r="U239" s="7">
        <f t="shared" si="32"/>
        <v>0</v>
      </c>
      <c r="V239" s="109">
        <f t="shared" si="28"/>
        <v>0</v>
      </c>
      <c r="W239" s="109">
        <f t="shared" si="29"/>
        <v>0</v>
      </c>
      <c r="X239" s="7">
        <f t="shared" si="29"/>
        <v>0</v>
      </c>
      <c r="Y239" s="7">
        <f t="shared" si="30"/>
        <v>0</v>
      </c>
    </row>
    <row r="240" spans="1:25" ht="45" x14ac:dyDescent="0.25">
      <c r="A240" s="1">
        <f t="shared" si="31"/>
        <v>237</v>
      </c>
      <c r="B240" s="1" t="s">
        <v>289</v>
      </c>
      <c r="C240" s="1">
        <v>30243</v>
      </c>
      <c r="D240" s="1" t="s">
        <v>8</v>
      </c>
      <c r="E240" s="11" t="s">
        <v>9</v>
      </c>
      <c r="F240" s="7"/>
      <c r="G240" s="7"/>
      <c r="H240" s="7"/>
      <c r="I240" s="7"/>
      <c r="J240" s="7"/>
      <c r="K240" s="7"/>
      <c r="L240" s="7">
        <f t="shared" si="25"/>
        <v>0</v>
      </c>
      <c r="M240" s="7">
        <f t="shared" si="26"/>
        <v>0</v>
      </c>
      <c r="N240" s="7">
        <f t="shared" si="26"/>
        <v>0</v>
      </c>
      <c r="O240" s="19"/>
      <c r="P240" s="19"/>
      <c r="Q240" s="19"/>
      <c r="R240" s="19"/>
      <c r="S240" s="109">
        <f t="shared" si="27"/>
        <v>0</v>
      </c>
      <c r="T240" s="7">
        <f t="shared" si="32"/>
        <v>0</v>
      </c>
      <c r="U240" s="7">
        <f t="shared" si="32"/>
        <v>0</v>
      </c>
      <c r="V240" s="109">
        <f t="shared" si="28"/>
        <v>0</v>
      </c>
      <c r="W240" s="109">
        <f t="shared" si="29"/>
        <v>0</v>
      </c>
      <c r="X240" s="7">
        <f t="shared" si="29"/>
        <v>0</v>
      </c>
      <c r="Y240" s="7">
        <f t="shared" si="30"/>
        <v>0</v>
      </c>
    </row>
    <row r="241" spans="1:25" ht="30" x14ac:dyDescent="0.25">
      <c r="A241" s="1">
        <f t="shared" si="31"/>
        <v>238</v>
      </c>
      <c r="B241" s="1" t="s">
        <v>290</v>
      </c>
      <c r="C241" s="1">
        <v>30244</v>
      </c>
      <c r="D241" s="1" t="s">
        <v>11</v>
      </c>
      <c r="E241" s="11" t="s">
        <v>464</v>
      </c>
      <c r="F241" s="7"/>
      <c r="G241" s="7"/>
      <c r="H241" s="7"/>
      <c r="I241" s="7"/>
      <c r="J241" s="7"/>
      <c r="K241" s="7"/>
      <c r="L241" s="7">
        <f t="shared" si="25"/>
        <v>0</v>
      </c>
      <c r="M241" s="7">
        <f t="shared" si="26"/>
        <v>0</v>
      </c>
      <c r="N241" s="7">
        <f t="shared" si="26"/>
        <v>0</v>
      </c>
      <c r="O241" s="19"/>
      <c r="P241" s="19"/>
      <c r="Q241" s="19"/>
      <c r="R241" s="19"/>
      <c r="S241" s="109">
        <f t="shared" si="27"/>
        <v>0</v>
      </c>
      <c r="T241" s="7">
        <f t="shared" si="32"/>
        <v>0</v>
      </c>
      <c r="U241" s="7">
        <f t="shared" si="32"/>
        <v>0</v>
      </c>
      <c r="V241" s="109">
        <f t="shared" si="28"/>
        <v>0</v>
      </c>
      <c r="W241" s="109">
        <f t="shared" si="29"/>
        <v>0</v>
      </c>
      <c r="X241" s="7">
        <f t="shared" si="29"/>
        <v>0</v>
      </c>
      <c r="Y241" s="7">
        <f t="shared" si="30"/>
        <v>0</v>
      </c>
    </row>
    <row r="242" spans="1:25" ht="45" x14ac:dyDescent="0.25">
      <c r="A242" s="1">
        <f t="shared" si="31"/>
        <v>239</v>
      </c>
      <c r="B242" s="1" t="s">
        <v>291</v>
      </c>
      <c r="C242" s="1">
        <v>30245</v>
      </c>
      <c r="D242" s="1" t="s">
        <v>17</v>
      </c>
      <c r="E242" s="11" t="s">
        <v>18</v>
      </c>
      <c r="F242" s="7"/>
      <c r="G242" s="7"/>
      <c r="H242" s="7"/>
      <c r="I242" s="7"/>
      <c r="J242" s="7"/>
      <c r="K242" s="7"/>
      <c r="L242" s="7">
        <f t="shared" si="25"/>
        <v>0</v>
      </c>
      <c r="M242" s="7">
        <f t="shared" si="26"/>
        <v>0</v>
      </c>
      <c r="N242" s="7">
        <f t="shared" si="26"/>
        <v>0</v>
      </c>
      <c r="O242" s="19"/>
      <c r="P242" s="19"/>
      <c r="Q242" s="19"/>
      <c r="R242" s="19"/>
      <c r="S242" s="109">
        <f t="shared" si="27"/>
        <v>0</v>
      </c>
      <c r="T242" s="7">
        <f t="shared" si="32"/>
        <v>0</v>
      </c>
      <c r="U242" s="7">
        <f t="shared" si="32"/>
        <v>0</v>
      </c>
      <c r="V242" s="109">
        <f t="shared" si="28"/>
        <v>0</v>
      </c>
      <c r="W242" s="109">
        <f t="shared" si="29"/>
        <v>0</v>
      </c>
      <c r="X242" s="7">
        <f t="shared" si="29"/>
        <v>0</v>
      </c>
      <c r="Y242" s="7">
        <f t="shared" si="30"/>
        <v>0</v>
      </c>
    </row>
    <row r="243" spans="1:25" ht="30" x14ac:dyDescent="0.25">
      <c r="A243" s="1">
        <f t="shared" si="31"/>
        <v>240</v>
      </c>
      <c r="B243" s="1" t="s">
        <v>292</v>
      </c>
      <c r="C243" s="1">
        <v>30247</v>
      </c>
      <c r="D243" s="1" t="s">
        <v>26</v>
      </c>
      <c r="E243" s="11" t="s">
        <v>445</v>
      </c>
      <c r="F243" s="7"/>
      <c r="G243" s="7"/>
      <c r="H243" s="7"/>
      <c r="I243" s="7"/>
      <c r="J243" s="7"/>
      <c r="K243" s="7"/>
      <c r="L243" s="7">
        <f t="shared" si="25"/>
        <v>0</v>
      </c>
      <c r="M243" s="7">
        <f t="shared" si="26"/>
        <v>0</v>
      </c>
      <c r="N243" s="7">
        <f t="shared" si="26"/>
        <v>0</v>
      </c>
      <c r="O243" s="19"/>
      <c r="P243" s="19"/>
      <c r="Q243" s="19"/>
      <c r="R243" s="19"/>
      <c r="S243" s="109">
        <f t="shared" si="27"/>
        <v>0</v>
      </c>
      <c r="T243" s="7">
        <f t="shared" si="32"/>
        <v>0</v>
      </c>
      <c r="U243" s="7">
        <f t="shared" si="32"/>
        <v>0</v>
      </c>
      <c r="V243" s="109">
        <f t="shared" si="28"/>
        <v>0</v>
      </c>
      <c r="W243" s="109">
        <f t="shared" si="29"/>
        <v>0</v>
      </c>
      <c r="X243" s="7">
        <f t="shared" si="29"/>
        <v>0</v>
      </c>
      <c r="Y243" s="7">
        <f t="shared" si="30"/>
        <v>0</v>
      </c>
    </row>
    <row r="244" spans="1:25" ht="30" x14ac:dyDescent="0.25">
      <c r="A244" s="1">
        <f t="shared" si="31"/>
        <v>241</v>
      </c>
      <c r="B244" s="1" t="s">
        <v>293</v>
      </c>
      <c r="C244" s="1">
        <v>30248</v>
      </c>
      <c r="D244" s="1" t="s">
        <v>8</v>
      </c>
      <c r="E244" s="11" t="s">
        <v>9</v>
      </c>
      <c r="F244" s="7"/>
      <c r="G244" s="7"/>
      <c r="H244" s="7"/>
      <c r="I244" s="7"/>
      <c r="J244" s="91">
        <v>1</v>
      </c>
      <c r="K244" s="91">
        <v>1</v>
      </c>
      <c r="L244" s="7">
        <f t="shared" si="25"/>
        <v>1</v>
      </c>
      <c r="M244" s="7">
        <f t="shared" si="26"/>
        <v>1</v>
      </c>
      <c r="N244" s="7">
        <f t="shared" si="26"/>
        <v>1</v>
      </c>
      <c r="O244" s="19"/>
      <c r="P244" s="19"/>
      <c r="Q244" s="19"/>
      <c r="R244" s="19"/>
      <c r="S244" s="109">
        <f t="shared" si="27"/>
        <v>0</v>
      </c>
      <c r="T244" s="7">
        <f t="shared" si="32"/>
        <v>0</v>
      </c>
      <c r="U244" s="7">
        <f t="shared" si="32"/>
        <v>0</v>
      </c>
      <c r="V244" s="109">
        <f t="shared" si="28"/>
        <v>1</v>
      </c>
      <c r="W244" s="109">
        <f t="shared" si="29"/>
        <v>1</v>
      </c>
      <c r="X244" s="7">
        <f t="shared" si="29"/>
        <v>1</v>
      </c>
      <c r="Y244" s="7">
        <f t="shared" si="30"/>
        <v>1</v>
      </c>
    </row>
    <row r="245" spans="1:25" ht="30" x14ac:dyDescent="0.25">
      <c r="A245" s="1">
        <f t="shared" si="31"/>
        <v>242</v>
      </c>
      <c r="B245" s="1" t="s">
        <v>294</v>
      </c>
      <c r="C245" s="1">
        <v>30249</v>
      </c>
      <c r="D245" s="1" t="s">
        <v>48</v>
      </c>
      <c r="E245" s="11" t="s">
        <v>18</v>
      </c>
      <c r="F245" s="7"/>
      <c r="G245" s="7"/>
      <c r="H245" s="7"/>
      <c r="I245" s="7"/>
      <c r="J245" s="7"/>
      <c r="K245" s="7"/>
      <c r="L245" s="7">
        <f t="shared" si="25"/>
        <v>0</v>
      </c>
      <c r="M245" s="7">
        <f t="shared" si="26"/>
        <v>0</v>
      </c>
      <c r="N245" s="7">
        <f t="shared" si="26"/>
        <v>0</v>
      </c>
      <c r="O245" s="92">
        <v>1</v>
      </c>
      <c r="P245" s="92">
        <v>1</v>
      </c>
      <c r="Q245" s="19"/>
      <c r="R245" s="19"/>
      <c r="S245" s="109">
        <f t="shared" si="27"/>
        <v>1</v>
      </c>
      <c r="T245" s="7">
        <f t="shared" si="32"/>
        <v>1</v>
      </c>
      <c r="U245" s="7">
        <f t="shared" si="32"/>
        <v>1</v>
      </c>
      <c r="V245" s="109">
        <f t="shared" si="28"/>
        <v>1</v>
      </c>
      <c r="W245" s="109">
        <f t="shared" si="29"/>
        <v>1</v>
      </c>
      <c r="X245" s="7">
        <f t="shared" si="29"/>
        <v>1</v>
      </c>
      <c r="Y245" s="7">
        <f t="shared" si="30"/>
        <v>1</v>
      </c>
    </row>
    <row r="246" spans="1:25" ht="45" x14ac:dyDescent="0.25">
      <c r="A246" s="1">
        <f t="shared" si="31"/>
        <v>243</v>
      </c>
      <c r="B246" s="1" t="s">
        <v>295</v>
      </c>
      <c r="C246" s="1">
        <v>30250</v>
      </c>
      <c r="D246" s="1" t="s">
        <v>8</v>
      </c>
      <c r="E246" s="11" t="s">
        <v>9</v>
      </c>
      <c r="F246" s="7"/>
      <c r="G246" s="7"/>
      <c r="H246" s="7"/>
      <c r="I246" s="7"/>
      <c r="J246" s="7"/>
      <c r="K246" s="7"/>
      <c r="L246" s="7">
        <f t="shared" si="25"/>
        <v>0</v>
      </c>
      <c r="M246" s="7">
        <f t="shared" si="26"/>
        <v>0</v>
      </c>
      <c r="N246" s="7">
        <f t="shared" si="26"/>
        <v>0</v>
      </c>
      <c r="O246" s="19"/>
      <c r="P246" s="19"/>
      <c r="Q246" s="19"/>
      <c r="R246" s="19"/>
      <c r="S246" s="109">
        <f t="shared" si="27"/>
        <v>0</v>
      </c>
      <c r="T246" s="7">
        <f t="shared" si="32"/>
        <v>0</v>
      </c>
      <c r="U246" s="7">
        <f t="shared" si="32"/>
        <v>0</v>
      </c>
      <c r="V246" s="109">
        <f t="shared" si="28"/>
        <v>0</v>
      </c>
      <c r="W246" s="109">
        <f t="shared" si="29"/>
        <v>0</v>
      </c>
      <c r="X246" s="7">
        <f t="shared" si="29"/>
        <v>0</v>
      </c>
      <c r="Y246" s="7">
        <f t="shared" si="30"/>
        <v>0</v>
      </c>
    </row>
    <row r="247" spans="1:25" ht="51" x14ac:dyDescent="0.25">
      <c r="A247" s="1">
        <f t="shared" si="31"/>
        <v>244</v>
      </c>
      <c r="B247" s="1" t="s">
        <v>296</v>
      </c>
      <c r="C247" s="1">
        <v>30251</v>
      </c>
      <c r="D247" s="1" t="s">
        <v>63</v>
      </c>
      <c r="E247" s="11" t="s">
        <v>447</v>
      </c>
      <c r="F247" s="7"/>
      <c r="G247" s="7"/>
      <c r="H247" s="7"/>
      <c r="I247" s="7"/>
      <c r="J247" s="7"/>
      <c r="K247" s="7"/>
      <c r="L247" s="7">
        <f t="shared" si="25"/>
        <v>0</v>
      </c>
      <c r="M247" s="7">
        <f t="shared" si="26"/>
        <v>0</v>
      </c>
      <c r="N247" s="7">
        <f t="shared" si="26"/>
        <v>0</v>
      </c>
      <c r="O247" s="19"/>
      <c r="P247" s="19"/>
      <c r="Q247" s="19"/>
      <c r="R247" s="19"/>
      <c r="S247" s="109">
        <f t="shared" si="27"/>
        <v>0</v>
      </c>
      <c r="T247" s="7">
        <f t="shared" si="32"/>
        <v>0</v>
      </c>
      <c r="U247" s="7">
        <f t="shared" si="32"/>
        <v>0</v>
      </c>
      <c r="V247" s="109">
        <f t="shared" si="28"/>
        <v>0</v>
      </c>
      <c r="W247" s="109">
        <f t="shared" si="29"/>
        <v>0</v>
      </c>
      <c r="X247" s="7">
        <f t="shared" si="29"/>
        <v>0</v>
      </c>
      <c r="Y247" s="7">
        <f t="shared" si="30"/>
        <v>0</v>
      </c>
    </row>
    <row r="248" spans="1:25" ht="51" x14ac:dyDescent="0.25">
      <c r="A248" s="1">
        <f t="shared" si="31"/>
        <v>245</v>
      </c>
      <c r="B248" s="1" t="s">
        <v>297</v>
      </c>
      <c r="C248" s="1">
        <v>30252</v>
      </c>
      <c r="D248" s="1" t="s">
        <v>148</v>
      </c>
      <c r="E248" s="11" t="s">
        <v>468</v>
      </c>
      <c r="F248" s="7"/>
      <c r="G248" s="7"/>
      <c r="H248" s="7"/>
      <c r="I248" s="7"/>
      <c r="J248" s="7"/>
      <c r="K248" s="7"/>
      <c r="L248" s="7">
        <f t="shared" si="25"/>
        <v>0</v>
      </c>
      <c r="M248" s="7">
        <f t="shared" si="26"/>
        <v>0</v>
      </c>
      <c r="N248" s="7">
        <f t="shared" si="26"/>
        <v>0</v>
      </c>
      <c r="O248" s="19"/>
      <c r="P248" s="19"/>
      <c r="Q248" s="19"/>
      <c r="R248" s="19"/>
      <c r="S248" s="109">
        <f t="shared" si="27"/>
        <v>0</v>
      </c>
      <c r="T248" s="7">
        <f t="shared" si="32"/>
        <v>0</v>
      </c>
      <c r="U248" s="7">
        <f t="shared" si="32"/>
        <v>0</v>
      </c>
      <c r="V248" s="109">
        <f t="shared" si="28"/>
        <v>0</v>
      </c>
      <c r="W248" s="109">
        <f t="shared" si="29"/>
        <v>0</v>
      </c>
      <c r="X248" s="7">
        <f t="shared" si="29"/>
        <v>0</v>
      </c>
      <c r="Y248" s="7">
        <f t="shared" si="30"/>
        <v>0</v>
      </c>
    </row>
    <row r="249" spans="1:25" ht="60" x14ac:dyDescent="0.25">
      <c r="A249" s="1">
        <f t="shared" si="31"/>
        <v>246</v>
      </c>
      <c r="B249" s="1" t="s">
        <v>298</v>
      </c>
      <c r="C249" s="1">
        <v>30253</v>
      </c>
      <c r="D249" s="1" t="s">
        <v>103</v>
      </c>
      <c r="E249" s="11" t="s">
        <v>470</v>
      </c>
      <c r="F249" s="7"/>
      <c r="G249" s="7"/>
      <c r="H249" s="7"/>
      <c r="I249" s="7"/>
      <c r="J249" s="7"/>
      <c r="K249" s="7"/>
      <c r="L249" s="7">
        <f t="shared" si="25"/>
        <v>0</v>
      </c>
      <c r="M249" s="7">
        <f t="shared" si="26"/>
        <v>0</v>
      </c>
      <c r="N249" s="7">
        <f t="shared" si="26"/>
        <v>0</v>
      </c>
      <c r="O249" s="19"/>
      <c r="P249" s="19"/>
      <c r="Q249" s="19"/>
      <c r="R249" s="19"/>
      <c r="S249" s="109">
        <f t="shared" si="27"/>
        <v>0</v>
      </c>
      <c r="T249" s="7">
        <f t="shared" si="32"/>
        <v>0</v>
      </c>
      <c r="U249" s="7">
        <f t="shared" si="32"/>
        <v>0</v>
      </c>
      <c r="V249" s="109">
        <f t="shared" si="28"/>
        <v>0</v>
      </c>
      <c r="W249" s="109">
        <f t="shared" si="29"/>
        <v>0</v>
      </c>
      <c r="X249" s="7">
        <f t="shared" si="29"/>
        <v>0</v>
      </c>
      <c r="Y249" s="7">
        <f t="shared" si="30"/>
        <v>0</v>
      </c>
    </row>
    <row r="250" spans="1:25" ht="51" x14ac:dyDescent="0.25">
      <c r="A250" s="1">
        <f t="shared" si="31"/>
        <v>247</v>
      </c>
      <c r="B250" s="1" t="s">
        <v>299</v>
      </c>
      <c r="C250" s="1">
        <v>30254</v>
      </c>
      <c r="D250" s="1" t="s">
        <v>33</v>
      </c>
      <c r="E250" s="11" t="s">
        <v>447</v>
      </c>
      <c r="F250" s="91">
        <v>1</v>
      </c>
      <c r="G250" s="91">
        <v>1</v>
      </c>
      <c r="H250" s="91">
        <v>1</v>
      </c>
      <c r="I250" s="91">
        <v>1</v>
      </c>
      <c r="J250" s="91">
        <v>1</v>
      </c>
      <c r="K250" s="91">
        <v>1</v>
      </c>
      <c r="L250" s="7">
        <f t="shared" si="25"/>
        <v>1</v>
      </c>
      <c r="M250" s="7">
        <f t="shared" si="26"/>
        <v>3</v>
      </c>
      <c r="N250" s="7">
        <f t="shared" si="26"/>
        <v>3</v>
      </c>
      <c r="O250" s="92">
        <v>3</v>
      </c>
      <c r="P250" s="92">
        <v>1</v>
      </c>
      <c r="Q250" s="19"/>
      <c r="R250" s="19"/>
      <c r="S250" s="109">
        <f t="shared" si="27"/>
        <v>1</v>
      </c>
      <c r="T250" s="7">
        <f t="shared" si="32"/>
        <v>3</v>
      </c>
      <c r="U250" s="7">
        <f t="shared" si="32"/>
        <v>1</v>
      </c>
      <c r="V250" s="109">
        <f t="shared" si="28"/>
        <v>1</v>
      </c>
      <c r="W250" s="109">
        <f t="shared" si="29"/>
        <v>2</v>
      </c>
      <c r="X250" s="7">
        <f t="shared" si="29"/>
        <v>6</v>
      </c>
      <c r="Y250" s="7">
        <f t="shared" si="30"/>
        <v>4</v>
      </c>
    </row>
    <row r="251" spans="1:25" ht="45" x14ac:dyDescent="0.25">
      <c r="A251" s="1">
        <f t="shared" si="31"/>
        <v>248</v>
      </c>
      <c r="B251" s="1" t="s">
        <v>300</v>
      </c>
      <c r="C251" s="1">
        <v>30255</v>
      </c>
      <c r="D251" s="1" t="s">
        <v>8</v>
      </c>
      <c r="E251" s="11" t="s">
        <v>9</v>
      </c>
      <c r="F251" s="7"/>
      <c r="G251" s="7"/>
      <c r="H251" s="7"/>
      <c r="I251" s="7"/>
      <c r="J251" s="7"/>
      <c r="K251" s="7"/>
      <c r="L251" s="7">
        <f t="shared" si="25"/>
        <v>0</v>
      </c>
      <c r="M251" s="7">
        <f t="shared" si="26"/>
        <v>0</v>
      </c>
      <c r="N251" s="7">
        <f t="shared" si="26"/>
        <v>0</v>
      </c>
      <c r="O251" s="92">
        <v>2</v>
      </c>
      <c r="P251" s="92">
        <v>1</v>
      </c>
      <c r="Q251" s="19"/>
      <c r="R251" s="19"/>
      <c r="S251" s="109">
        <f t="shared" si="27"/>
        <v>1</v>
      </c>
      <c r="T251" s="7">
        <f t="shared" si="32"/>
        <v>2</v>
      </c>
      <c r="U251" s="7">
        <f t="shared" si="32"/>
        <v>1</v>
      </c>
      <c r="V251" s="109">
        <f t="shared" si="28"/>
        <v>1</v>
      </c>
      <c r="W251" s="109">
        <f t="shared" si="29"/>
        <v>1</v>
      </c>
      <c r="X251" s="7">
        <f t="shared" si="29"/>
        <v>2</v>
      </c>
      <c r="Y251" s="7">
        <f t="shared" si="30"/>
        <v>1</v>
      </c>
    </row>
    <row r="252" spans="1:25" ht="30" x14ac:dyDescent="0.25">
      <c r="A252" s="1">
        <f t="shared" si="31"/>
        <v>249</v>
      </c>
      <c r="B252" s="1" t="s">
        <v>301</v>
      </c>
      <c r="C252" s="1">
        <v>30256</v>
      </c>
      <c r="D252" s="1" t="s">
        <v>26</v>
      </c>
      <c r="E252" s="11" t="s">
        <v>445</v>
      </c>
      <c r="F252" s="91">
        <v>1</v>
      </c>
      <c r="G252" s="91">
        <v>1</v>
      </c>
      <c r="H252" s="91">
        <v>1</v>
      </c>
      <c r="I252" s="91">
        <v>1</v>
      </c>
      <c r="J252" s="91">
        <v>2</v>
      </c>
      <c r="K252" s="91">
        <v>1</v>
      </c>
      <c r="L252" s="7">
        <f t="shared" si="25"/>
        <v>1</v>
      </c>
      <c r="M252" s="7">
        <f t="shared" si="26"/>
        <v>4</v>
      </c>
      <c r="N252" s="7">
        <f t="shared" si="26"/>
        <v>3</v>
      </c>
      <c r="O252" s="92">
        <v>2</v>
      </c>
      <c r="P252" s="92">
        <v>1</v>
      </c>
      <c r="Q252" s="19"/>
      <c r="R252" s="19"/>
      <c r="S252" s="109">
        <f t="shared" si="27"/>
        <v>1</v>
      </c>
      <c r="T252" s="7">
        <f t="shared" si="32"/>
        <v>2</v>
      </c>
      <c r="U252" s="7">
        <f t="shared" si="32"/>
        <v>1</v>
      </c>
      <c r="V252" s="109">
        <f t="shared" si="28"/>
        <v>1</v>
      </c>
      <c r="W252" s="109">
        <f t="shared" si="29"/>
        <v>2</v>
      </c>
      <c r="X252" s="7">
        <f t="shared" si="29"/>
        <v>6</v>
      </c>
      <c r="Y252" s="7">
        <f t="shared" si="30"/>
        <v>4</v>
      </c>
    </row>
    <row r="253" spans="1:25" ht="30" x14ac:dyDescent="0.25">
      <c r="A253" s="1">
        <f t="shared" si="31"/>
        <v>250</v>
      </c>
      <c r="B253" s="1" t="s">
        <v>302</v>
      </c>
      <c r="C253" s="1">
        <v>30257</v>
      </c>
      <c r="D253" s="1" t="s">
        <v>48</v>
      </c>
      <c r="E253" s="11" t="s">
        <v>18</v>
      </c>
      <c r="F253" s="113">
        <v>2</v>
      </c>
      <c r="G253" s="113">
        <v>1</v>
      </c>
      <c r="H253" s="113">
        <v>2</v>
      </c>
      <c r="I253" s="113">
        <v>1</v>
      </c>
      <c r="J253" s="113">
        <v>1</v>
      </c>
      <c r="K253" s="113">
        <v>1</v>
      </c>
      <c r="L253" s="7">
        <f t="shared" si="25"/>
        <v>1</v>
      </c>
      <c r="M253" s="7">
        <f t="shared" si="26"/>
        <v>5</v>
      </c>
      <c r="N253" s="7">
        <f t="shared" si="26"/>
        <v>3</v>
      </c>
      <c r="O253" s="19"/>
      <c r="P253" s="19"/>
      <c r="Q253" s="115">
        <v>3</v>
      </c>
      <c r="R253" s="115">
        <v>1</v>
      </c>
      <c r="S253" s="109">
        <f t="shared" si="27"/>
        <v>1</v>
      </c>
      <c r="T253" s="7">
        <f t="shared" si="32"/>
        <v>3</v>
      </c>
      <c r="U253" s="7">
        <f t="shared" si="32"/>
        <v>1</v>
      </c>
      <c r="V253" s="109">
        <f t="shared" si="28"/>
        <v>1</v>
      </c>
      <c r="W253" s="109">
        <f t="shared" si="29"/>
        <v>2</v>
      </c>
      <c r="X253" s="7">
        <f t="shared" si="29"/>
        <v>8</v>
      </c>
      <c r="Y253" s="7">
        <f t="shared" si="30"/>
        <v>4</v>
      </c>
    </row>
    <row r="254" spans="1:25" ht="45" x14ac:dyDescent="0.25">
      <c r="A254" s="1">
        <f t="shared" si="31"/>
        <v>251</v>
      </c>
      <c r="B254" s="1" t="s">
        <v>303</v>
      </c>
      <c r="C254" s="1">
        <v>30258</v>
      </c>
      <c r="D254" s="1" t="s">
        <v>66</v>
      </c>
      <c r="E254" s="11" t="s">
        <v>67</v>
      </c>
      <c r="F254" s="113">
        <v>2</v>
      </c>
      <c r="G254" s="113">
        <v>1</v>
      </c>
      <c r="H254" s="113">
        <v>3</v>
      </c>
      <c r="I254" s="43">
        <v>1</v>
      </c>
      <c r="J254" s="113">
        <v>4</v>
      </c>
      <c r="K254" s="43">
        <v>1</v>
      </c>
      <c r="L254" s="7">
        <f t="shared" si="25"/>
        <v>1</v>
      </c>
      <c r="M254" s="7">
        <f t="shared" si="26"/>
        <v>9</v>
      </c>
      <c r="N254" s="7">
        <f t="shared" si="26"/>
        <v>3</v>
      </c>
      <c r="O254" s="19"/>
      <c r="P254" s="19"/>
      <c r="Q254" s="19"/>
      <c r="R254" s="19"/>
      <c r="S254" s="109">
        <f t="shared" si="27"/>
        <v>0</v>
      </c>
      <c r="T254" s="7">
        <f t="shared" si="32"/>
        <v>0</v>
      </c>
      <c r="U254" s="7">
        <f t="shared" si="32"/>
        <v>0</v>
      </c>
      <c r="V254" s="109">
        <f t="shared" si="28"/>
        <v>1</v>
      </c>
      <c r="W254" s="109">
        <f t="shared" si="29"/>
        <v>1</v>
      </c>
      <c r="X254" s="7">
        <f t="shared" si="29"/>
        <v>9</v>
      </c>
      <c r="Y254" s="7">
        <f t="shared" si="30"/>
        <v>3</v>
      </c>
    </row>
    <row r="255" spans="1:25" ht="45" x14ac:dyDescent="0.25">
      <c r="A255" s="1">
        <f t="shared" si="31"/>
        <v>252</v>
      </c>
      <c r="B255" s="1" t="s">
        <v>304</v>
      </c>
      <c r="C255" s="1">
        <v>30259</v>
      </c>
      <c r="D255" s="1" t="s">
        <v>8</v>
      </c>
      <c r="E255" s="11" t="s">
        <v>9</v>
      </c>
      <c r="F255" s="43">
        <v>2</v>
      </c>
      <c r="G255" s="43">
        <v>1</v>
      </c>
      <c r="H255" s="43">
        <v>3</v>
      </c>
      <c r="I255" s="43">
        <v>1</v>
      </c>
      <c r="J255" s="43">
        <v>2</v>
      </c>
      <c r="K255" s="43">
        <v>1</v>
      </c>
      <c r="L255" s="7">
        <f t="shared" si="25"/>
        <v>1</v>
      </c>
      <c r="M255" s="7">
        <f t="shared" si="26"/>
        <v>7</v>
      </c>
      <c r="N255" s="7">
        <f t="shared" si="26"/>
        <v>3</v>
      </c>
      <c r="O255" s="19"/>
      <c r="P255" s="19"/>
      <c r="Q255" s="19"/>
      <c r="R255" s="19"/>
      <c r="S255" s="109">
        <f t="shared" si="27"/>
        <v>0</v>
      </c>
      <c r="T255" s="7">
        <f t="shared" si="32"/>
        <v>0</v>
      </c>
      <c r="U255" s="7">
        <f t="shared" si="32"/>
        <v>0</v>
      </c>
      <c r="V255" s="109">
        <f t="shared" si="28"/>
        <v>1</v>
      </c>
      <c r="W255" s="109">
        <f t="shared" si="29"/>
        <v>1</v>
      </c>
      <c r="X255" s="7">
        <f t="shared" si="29"/>
        <v>7</v>
      </c>
      <c r="Y255" s="7">
        <f t="shared" si="30"/>
        <v>3</v>
      </c>
    </row>
    <row r="256" spans="1:25" ht="45" x14ac:dyDescent="0.25">
      <c r="A256" s="1">
        <f t="shared" si="31"/>
        <v>253</v>
      </c>
      <c r="B256" s="1" t="s">
        <v>305</v>
      </c>
      <c r="C256" s="1">
        <v>30260</v>
      </c>
      <c r="D256" s="1" t="s">
        <v>8</v>
      </c>
      <c r="E256" s="11" t="s">
        <v>9</v>
      </c>
      <c r="F256" s="7"/>
      <c r="G256" s="7"/>
      <c r="H256" s="7"/>
      <c r="I256" s="7"/>
      <c r="J256" s="7"/>
      <c r="K256" s="7"/>
      <c r="L256" s="7">
        <f t="shared" si="25"/>
        <v>0</v>
      </c>
      <c r="M256" s="7">
        <f t="shared" si="26"/>
        <v>0</v>
      </c>
      <c r="N256" s="7">
        <f t="shared" si="26"/>
        <v>0</v>
      </c>
      <c r="O256" s="19"/>
      <c r="P256" s="19"/>
      <c r="Q256" s="19"/>
      <c r="R256" s="19"/>
      <c r="S256" s="109">
        <f t="shared" si="27"/>
        <v>0</v>
      </c>
      <c r="T256" s="7">
        <f t="shared" si="32"/>
        <v>0</v>
      </c>
      <c r="U256" s="7">
        <f t="shared" si="32"/>
        <v>0</v>
      </c>
      <c r="V256" s="109">
        <f t="shared" si="28"/>
        <v>0</v>
      </c>
      <c r="W256" s="109">
        <f t="shared" si="29"/>
        <v>0</v>
      </c>
      <c r="X256" s="7">
        <f t="shared" si="29"/>
        <v>0</v>
      </c>
      <c r="Y256" s="7">
        <f t="shared" si="30"/>
        <v>0</v>
      </c>
    </row>
    <row r="257" spans="1:25" ht="45" x14ac:dyDescent="0.25">
      <c r="A257" s="1">
        <f t="shared" si="31"/>
        <v>254</v>
      </c>
      <c r="B257" s="1" t="s">
        <v>306</v>
      </c>
      <c r="C257" s="1">
        <v>30261</v>
      </c>
      <c r="D257" s="1" t="s">
        <v>8</v>
      </c>
      <c r="E257" s="11" t="s">
        <v>9</v>
      </c>
      <c r="F257" s="7"/>
      <c r="G257" s="7"/>
      <c r="H257" s="7"/>
      <c r="I257" s="7"/>
      <c r="J257" s="7"/>
      <c r="K257" s="7"/>
      <c r="L257" s="7">
        <f t="shared" si="25"/>
        <v>0</v>
      </c>
      <c r="M257" s="7">
        <f t="shared" si="26"/>
        <v>0</v>
      </c>
      <c r="N257" s="7">
        <f t="shared" si="26"/>
        <v>0</v>
      </c>
      <c r="O257" s="19"/>
      <c r="P257" s="19"/>
      <c r="Q257" s="19"/>
      <c r="R257" s="19"/>
      <c r="S257" s="109">
        <f t="shared" si="27"/>
        <v>0</v>
      </c>
      <c r="T257" s="7">
        <f t="shared" si="32"/>
        <v>0</v>
      </c>
      <c r="U257" s="7">
        <f t="shared" si="32"/>
        <v>0</v>
      </c>
      <c r="V257" s="109">
        <f t="shared" si="28"/>
        <v>0</v>
      </c>
      <c r="W257" s="109">
        <f t="shared" si="29"/>
        <v>0</v>
      </c>
      <c r="X257" s="7">
        <f t="shared" si="29"/>
        <v>0</v>
      </c>
      <c r="Y257" s="7">
        <f t="shared" si="30"/>
        <v>0</v>
      </c>
    </row>
    <row r="258" spans="1:25" ht="60" x14ac:dyDescent="0.25">
      <c r="A258" s="1">
        <f t="shared" si="31"/>
        <v>255</v>
      </c>
      <c r="B258" s="1" t="s">
        <v>307</v>
      </c>
      <c r="C258" s="1">
        <v>30262</v>
      </c>
      <c r="D258" s="1" t="s">
        <v>8</v>
      </c>
      <c r="E258" s="11" t="s">
        <v>9</v>
      </c>
      <c r="F258" s="7"/>
      <c r="G258" s="7"/>
      <c r="H258" s="7"/>
      <c r="I258" s="7"/>
      <c r="J258" s="7"/>
      <c r="K258" s="7"/>
      <c r="L258" s="7">
        <f t="shared" si="25"/>
        <v>0</v>
      </c>
      <c r="M258" s="7">
        <f t="shared" si="26"/>
        <v>0</v>
      </c>
      <c r="N258" s="7">
        <f t="shared" si="26"/>
        <v>0</v>
      </c>
      <c r="O258" s="19"/>
      <c r="P258" s="19"/>
      <c r="Q258" s="19"/>
      <c r="R258" s="19"/>
      <c r="S258" s="109">
        <f t="shared" si="27"/>
        <v>0</v>
      </c>
      <c r="T258" s="7">
        <f t="shared" si="32"/>
        <v>0</v>
      </c>
      <c r="U258" s="7">
        <f t="shared" si="32"/>
        <v>0</v>
      </c>
      <c r="V258" s="109">
        <f t="shared" si="28"/>
        <v>0</v>
      </c>
      <c r="W258" s="109">
        <f t="shared" si="29"/>
        <v>0</v>
      </c>
      <c r="X258" s="7">
        <f t="shared" si="29"/>
        <v>0</v>
      </c>
      <c r="Y258" s="7">
        <f t="shared" si="30"/>
        <v>0</v>
      </c>
    </row>
    <row r="259" spans="1:25" ht="45" x14ac:dyDescent="0.25">
      <c r="A259" s="1">
        <f t="shared" si="31"/>
        <v>256</v>
      </c>
      <c r="B259" s="1" t="s">
        <v>308</v>
      </c>
      <c r="C259" s="1">
        <v>30263</v>
      </c>
      <c r="D259" s="1" t="s">
        <v>11</v>
      </c>
      <c r="E259" s="11" t="s">
        <v>464</v>
      </c>
      <c r="F259" s="7"/>
      <c r="G259" s="7"/>
      <c r="H259" s="7"/>
      <c r="I259" s="7"/>
      <c r="J259" s="7"/>
      <c r="K259" s="7"/>
      <c r="L259" s="7">
        <f t="shared" si="25"/>
        <v>0</v>
      </c>
      <c r="M259" s="7">
        <f t="shared" si="26"/>
        <v>0</v>
      </c>
      <c r="N259" s="7">
        <f t="shared" si="26"/>
        <v>0</v>
      </c>
      <c r="O259" s="19"/>
      <c r="P259" s="19"/>
      <c r="Q259" s="19"/>
      <c r="R259" s="19"/>
      <c r="S259" s="109">
        <f t="shared" si="27"/>
        <v>0</v>
      </c>
      <c r="T259" s="7">
        <f t="shared" si="32"/>
        <v>0</v>
      </c>
      <c r="U259" s="7">
        <f t="shared" si="32"/>
        <v>0</v>
      </c>
      <c r="V259" s="109">
        <f t="shared" si="28"/>
        <v>0</v>
      </c>
      <c r="W259" s="109">
        <f t="shared" si="29"/>
        <v>0</v>
      </c>
      <c r="X259" s="7">
        <f t="shared" si="29"/>
        <v>0</v>
      </c>
      <c r="Y259" s="7">
        <f t="shared" si="30"/>
        <v>0</v>
      </c>
    </row>
    <row r="260" spans="1:25" ht="60" x14ac:dyDescent="0.25">
      <c r="A260" s="1">
        <f t="shared" si="31"/>
        <v>257</v>
      </c>
      <c r="B260" s="1" t="s">
        <v>309</v>
      </c>
      <c r="C260" s="1">
        <v>30264</v>
      </c>
      <c r="D260" s="1" t="s">
        <v>8</v>
      </c>
      <c r="E260" s="11" t="s">
        <v>9</v>
      </c>
      <c r="F260" s="7"/>
      <c r="G260" s="7"/>
      <c r="H260" s="7"/>
      <c r="I260" s="7"/>
      <c r="J260" s="7"/>
      <c r="K260" s="7"/>
      <c r="L260" s="7">
        <f t="shared" ref="L260:L323" si="33">IF(G260&gt;0,G260,IF(I260&gt;0,I260,K260))</f>
        <v>0</v>
      </c>
      <c r="M260" s="7">
        <f t="shared" ref="M260:N323" si="34">F260+H260+J260</f>
        <v>0</v>
      </c>
      <c r="N260" s="7">
        <f t="shared" si="34"/>
        <v>0</v>
      </c>
      <c r="O260" s="19"/>
      <c r="P260" s="19"/>
      <c r="Q260" s="19"/>
      <c r="R260" s="19"/>
      <c r="S260" s="109">
        <f t="shared" ref="S260:S323" si="35">IF(P260&gt;0,P260,R260)</f>
        <v>0</v>
      </c>
      <c r="T260" s="7">
        <f t="shared" si="32"/>
        <v>0</v>
      </c>
      <c r="U260" s="7">
        <f t="shared" si="32"/>
        <v>0</v>
      </c>
      <c r="V260" s="109">
        <f t="shared" ref="V260:V323" si="36">IF(L260&gt;0,L260,S260)</f>
        <v>0</v>
      </c>
      <c r="W260" s="109">
        <f t="shared" ref="W260:X323" si="37">L260+S260</f>
        <v>0</v>
      </c>
      <c r="X260" s="7">
        <f t="shared" si="37"/>
        <v>0</v>
      </c>
      <c r="Y260" s="7">
        <f t="shared" si="30"/>
        <v>0</v>
      </c>
    </row>
    <row r="261" spans="1:25" ht="45" x14ac:dyDescent="0.25">
      <c r="A261" s="1">
        <f t="shared" si="31"/>
        <v>258</v>
      </c>
      <c r="B261" s="1" t="s">
        <v>310</v>
      </c>
      <c r="C261" s="1">
        <v>30265</v>
      </c>
      <c r="D261" s="1" t="s">
        <v>11</v>
      </c>
      <c r="E261" s="11" t="s">
        <v>464</v>
      </c>
      <c r="F261" s="7"/>
      <c r="G261" s="7"/>
      <c r="H261" s="7"/>
      <c r="I261" s="7"/>
      <c r="J261" s="7"/>
      <c r="K261" s="7"/>
      <c r="L261" s="7">
        <f t="shared" si="33"/>
        <v>0</v>
      </c>
      <c r="M261" s="7">
        <f t="shared" si="34"/>
        <v>0</v>
      </c>
      <c r="N261" s="7">
        <f t="shared" si="34"/>
        <v>0</v>
      </c>
      <c r="O261" s="19"/>
      <c r="P261" s="19"/>
      <c r="Q261" s="19"/>
      <c r="R261" s="19"/>
      <c r="S261" s="109">
        <f t="shared" si="35"/>
        <v>0</v>
      </c>
      <c r="T261" s="7">
        <f t="shared" si="32"/>
        <v>0</v>
      </c>
      <c r="U261" s="7">
        <f t="shared" si="32"/>
        <v>0</v>
      </c>
      <c r="V261" s="109">
        <f t="shared" si="36"/>
        <v>0</v>
      </c>
      <c r="W261" s="109">
        <f t="shared" si="37"/>
        <v>0</v>
      </c>
      <c r="X261" s="7">
        <f t="shared" si="37"/>
        <v>0</v>
      </c>
      <c r="Y261" s="7">
        <f t="shared" ref="Y261:Y324" si="38">G261+I261+K261+P261+R261</f>
        <v>0</v>
      </c>
    </row>
    <row r="262" spans="1:25" ht="45" x14ac:dyDescent="0.25">
      <c r="A262" s="1">
        <f t="shared" ref="A262:A325" si="39">A261+1</f>
        <v>259</v>
      </c>
      <c r="B262" s="1" t="s">
        <v>311</v>
      </c>
      <c r="C262" s="1">
        <v>30266</v>
      </c>
      <c r="D262" s="1" t="s">
        <v>26</v>
      </c>
      <c r="E262" s="11" t="s">
        <v>445</v>
      </c>
      <c r="F262" s="7"/>
      <c r="G262" s="7"/>
      <c r="H262" s="7"/>
      <c r="I262" s="7"/>
      <c r="J262" s="7"/>
      <c r="K262" s="7"/>
      <c r="L262" s="7">
        <f t="shared" si="33"/>
        <v>0</v>
      </c>
      <c r="M262" s="7">
        <f t="shared" si="34"/>
        <v>0</v>
      </c>
      <c r="N262" s="7">
        <f t="shared" si="34"/>
        <v>0</v>
      </c>
      <c r="O262" s="19"/>
      <c r="P262" s="19"/>
      <c r="Q262" s="19"/>
      <c r="R262" s="19"/>
      <c r="S262" s="109">
        <f t="shared" si="35"/>
        <v>0</v>
      </c>
      <c r="T262" s="7">
        <f t="shared" si="32"/>
        <v>0</v>
      </c>
      <c r="U262" s="7">
        <f t="shared" si="32"/>
        <v>0</v>
      </c>
      <c r="V262" s="109">
        <f t="shared" si="36"/>
        <v>0</v>
      </c>
      <c r="W262" s="109">
        <f t="shared" si="37"/>
        <v>0</v>
      </c>
      <c r="X262" s="7">
        <f t="shared" si="37"/>
        <v>0</v>
      </c>
      <c r="Y262" s="7">
        <f t="shared" si="38"/>
        <v>0</v>
      </c>
    </row>
    <row r="263" spans="1:25" ht="51" x14ac:dyDescent="0.25">
      <c r="A263" s="1">
        <f t="shared" si="39"/>
        <v>260</v>
      </c>
      <c r="B263" s="3" t="s">
        <v>312</v>
      </c>
      <c r="C263" s="1">
        <v>30267</v>
      </c>
      <c r="D263" s="1" t="s">
        <v>11</v>
      </c>
      <c r="E263" s="11" t="s">
        <v>468</v>
      </c>
      <c r="F263" s="7"/>
      <c r="G263" s="7"/>
      <c r="H263" s="91">
        <v>1</v>
      </c>
      <c r="I263" s="91">
        <v>1</v>
      </c>
      <c r="J263" s="91">
        <v>1</v>
      </c>
      <c r="K263" s="91">
        <v>1</v>
      </c>
      <c r="L263" s="7">
        <f t="shared" si="33"/>
        <v>1</v>
      </c>
      <c r="M263" s="7">
        <f t="shared" si="34"/>
        <v>2</v>
      </c>
      <c r="N263" s="7">
        <f t="shared" si="34"/>
        <v>2</v>
      </c>
      <c r="O263" s="19"/>
      <c r="P263" s="19"/>
      <c r="Q263" s="19"/>
      <c r="R263" s="19"/>
      <c r="S263" s="109">
        <f t="shared" si="35"/>
        <v>0</v>
      </c>
      <c r="T263" s="7">
        <f t="shared" si="32"/>
        <v>0</v>
      </c>
      <c r="U263" s="7">
        <f t="shared" si="32"/>
        <v>0</v>
      </c>
      <c r="V263" s="109">
        <f t="shared" si="36"/>
        <v>1</v>
      </c>
      <c r="W263" s="109">
        <f t="shared" si="37"/>
        <v>1</v>
      </c>
      <c r="X263" s="7">
        <f t="shared" si="37"/>
        <v>2</v>
      </c>
      <c r="Y263" s="7">
        <f t="shared" si="38"/>
        <v>2</v>
      </c>
    </row>
    <row r="264" spans="1:25" ht="45" x14ac:dyDescent="0.25">
      <c r="A264" s="1">
        <f t="shared" si="39"/>
        <v>261</v>
      </c>
      <c r="B264" s="1" t="s">
        <v>313</v>
      </c>
      <c r="C264" s="1">
        <v>30268</v>
      </c>
      <c r="D264" s="1" t="s">
        <v>26</v>
      </c>
      <c r="E264" s="11" t="s">
        <v>445</v>
      </c>
      <c r="F264" s="7"/>
      <c r="G264" s="7"/>
      <c r="H264" s="91">
        <v>1</v>
      </c>
      <c r="I264" s="91">
        <v>1</v>
      </c>
      <c r="J264" s="91">
        <v>1</v>
      </c>
      <c r="K264" s="91">
        <v>1</v>
      </c>
      <c r="L264" s="7">
        <f t="shared" si="33"/>
        <v>1</v>
      </c>
      <c r="M264" s="7">
        <f t="shared" si="34"/>
        <v>2</v>
      </c>
      <c r="N264" s="7">
        <f t="shared" si="34"/>
        <v>2</v>
      </c>
      <c r="O264" s="19"/>
      <c r="P264" s="19"/>
      <c r="Q264" s="19"/>
      <c r="R264" s="19"/>
      <c r="S264" s="109">
        <f t="shared" si="35"/>
        <v>0</v>
      </c>
      <c r="T264" s="7">
        <f t="shared" si="32"/>
        <v>0</v>
      </c>
      <c r="U264" s="7">
        <f t="shared" si="32"/>
        <v>0</v>
      </c>
      <c r="V264" s="109">
        <f t="shared" si="36"/>
        <v>1</v>
      </c>
      <c r="W264" s="109">
        <f t="shared" si="37"/>
        <v>1</v>
      </c>
      <c r="X264" s="7">
        <f t="shared" si="37"/>
        <v>2</v>
      </c>
      <c r="Y264" s="7">
        <f t="shared" si="38"/>
        <v>2</v>
      </c>
    </row>
    <row r="265" spans="1:25" ht="30" x14ac:dyDescent="0.25">
      <c r="A265" s="1">
        <f t="shared" si="39"/>
        <v>262</v>
      </c>
      <c r="B265" s="1" t="s">
        <v>314</v>
      </c>
      <c r="C265" s="1">
        <v>30269</v>
      </c>
      <c r="D265" s="1" t="s">
        <v>8</v>
      </c>
      <c r="E265" s="11" t="s">
        <v>9</v>
      </c>
      <c r="F265" s="113">
        <v>1</v>
      </c>
      <c r="G265" s="113">
        <v>1</v>
      </c>
      <c r="H265" s="113">
        <v>1</v>
      </c>
      <c r="I265" s="113">
        <v>1</v>
      </c>
      <c r="J265" s="124"/>
      <c r="K265" s="124"/>
      <c r="L265" s="7">
        <f t="shared" si="33"/>
        <v>1</v>
      </c>
      <c r="M265" s="7">
        <f t="shared" si="34"/>
        <v>2</v>
      </c>
      <c r="N265" s="7">
        <f t="shared" si="34"/>
        <v>2</v>
      </c>
      <c r="O265" s="92">
        <v>1</v>
      </c>
      <c r="P265" s="92">
        <v>1</v>
      </c>
      <c r="Q265" s="19"/>
      <c r="R265" s="19"/>
      <c r="S265" s="109">
        <f t="shared" si="35"/>
        <v>1</v>
      </c>
      <c r="T265" s="7">
        <f t="shared" ref="T265:U328" si="40">O265+Q265</f>
        <v>1</v>
      </c>
      <c r="U265" s="7">
        <f t="shared" si="40"/>
        <v>1</v>
      </c>
      <c r="V265" s="109">
        <f t="shared" si="36"/>
        <v>1</v>
      </c>
      <c r="W265" s="109">
        <f t="shared" si="37"/>
        <v>2</v>
      </c>
      <c r="X265" s="7">
        <f t="shared" si="37"/>
        <v>3</v>
      </c>
      <c r="Y265" s="7">
        <f t="shared" si="38"/>
        <v>3</v>
      </c>
    </row>
    <row r="266" spans="1:25" ht="30" x14ac:dyDescent="0.25">
      <c r="A266" s="1">
        <f t="shared" si="39"/>
        <v>263</v>
      </c>
      <c r="B266" s="1" t="s">
        <v>315</v>
      </c>
      <c r="C266" s="1">
        <v>30270</v>
      </c>
      <c r="D266" s="1" t="s">
        <v>8</v>
      </c>
      <c r="E266" s="11" t="s">
        <v>9</v>
      </c>
      <c r="F266" s="113">
        <v>2</v>
      </c>
      <c r="G266" s="113">
        <v>1</v>
      </c>
      <c r="H266" s="113">
        <v>2</v>
      </c>
      <c r="I266" s="113">
        <v>1</v>
      </c>
      <c r="J266" s="113">
        <v>2</v>
      </c>
      <c r="K266" s="113">
        <v>1</v>
      </c>
      <c r="L266" s="7">
        <f t="shared" si="33"/>
        <v>1</v>
      </c>
      <c r="M266" s="7">
        <f t="shared" si="34"/>
        <v>6</v>
      </c>
      <c r="N266" s="7">
        <f t="shared" si="34"/>
        <v>3</v>
      </c>
      <c r="O266" s="19"/>
      <c r="P266" s="19"/>
      <c r="Q266" s="19"/>
      <c r="R266" s="19"/>
      <c r="S266" s="109">
        <f t="shared" si="35"/>
        <v>0</v>
      </c>
      <c r="T266" s="7">
        <f t="shared" si="40"/>
        <v>0</v>
      </c>
      <c r="U266" s="7">
        <f t="shared" si="40"/>
        <v>0</v>
      </c>
      <c r="V266" s="109">
        <f t="shared" si="36"/>
        <v>1</v>
      </c>
      <c r="W266" s="109">
        <f t="shared" si="37"/>
        <v>1</v>
      </c>
      <c r="X266" s="7">
        <f t="shared" si="37"/>
        <v>6</v>
      </c>
      <c r="Y266" s="7">
        <f t="shared" si="38"/>
        <v>3</v>
      </c>
    </row>
    <row r="267" spans="1:25" ht="60" x14ac:dyDescent="0.25">
      <c r="A267" s="1">
        <f t="shared" si="39"/>
        <v>264</v>
      </c>
      <c r="B267" s="1" t="s">
        <v>316</v>
      </c>
      <c r="C267" s="1">
        <v>30271</v>
      </c>
      <c r="D267" s="1" t="s">
        <v>26</v>
      </c>
      <c r="E267" s="11" t="s">
        <v>445</v>
      </c>
      <c r="F267" s="7"/>
      <c r="G267" s="7"/>
      <c r="H267" s="7"/>
      <c r="I267" s="7"/>
      <c r="J267" s="7"/>
      <c r="K267" s="7"/>
      <c r="L267" s="7">
        <f t="shared" si="33"/>
        <v>0</v>
      </c>
      <c r="M267" s="7">
        <f t="shared" si="34"/>
        <v>0</v>
      </c>
      <c r="N267" s="7">
        <f t="shared" si="34"/>
        <v>0</v>
      </c>
      <c r="O267" s="19"/>
      <c r="P267" s="19"/>
      <c r="Q267" s="19"/>
      <c r="R267" s="19"/>
      <c r="S267" s="109">
        <f t="shared" si="35"/>
        <v>0</v>
      </c>
      <c r="T267" s="7">
        <f t="shared" si="40"/>
        <v>0</v>
      </c>
      <c r="U267" s="7">
        <f t="shared" si="40"/>
        <v>0</v>
      </c>
      <c r="V267" s="109">
        <f t="shared" si="36"/>
        <v>0</v>
      </c>
      <c r="W267" s="109">
        <f t="shared" si="37"/>
        <v>0</v>
      </c>
      <c r="X267" s="7">
        <f t="shared" si="37"/>
        <v>0</v>
      </c>
      <c r="Y267" s="7">
        <f t="shared" si="38"/>
        <v>0</v>
      </c>
    </row>
    <row r="268" spans="1:25" ht="45" x14ac:dyDescent="0.25">
      <c r="A268" s="1">
        <f t="shared" si="39"/>
        <v>265</v>
      </c>
      <c r="B268" s="1" t="s">
        <v>317</v>
      </c>
      <c r="C268" s="1">
        <v>30272</v>
      </c>
      <c r="D268" s="1" t="s">
        <v>29</v>
      </c>
      <c r="E268" s="11" t="s">
        <v>446</v>
      </c>
      <c r="F268" s="7"/>
      <c r="G268" s="7"/>
      <c r="H268" s="7"/>
      <c r="I268" s="7"/>
      <c r="J268" s="7"/>
      <c r="K268" s="7"/>
      <c r="L268" s="7">
        <f t="shared" si="33"/>
        <v>0</v>
      </c>
      <c r="M268" s="7">
        <f t="shared" si="34"/>
        <v>0</v>
      </c>
      <c r="N268" s="7">
        <f t="shared" si="34"/>
        <v>0</v>
      </c>
      <c r="O268" s="92">
        <v>1</v>
      </c>
      <c r="P268" s="92">
        <v>1</v>
      </c>
      <c r="Q268" s="19"/>
      <c r="R268" s="19"/>
      <c r="S268" s="109">
        <f t="shared" si="35"/>
        <v>1</v>
      </c>
      <c r="T268" s="7">
        <f t="shared" si="40"/>
        <v>1</v>
      </c>
      <c r="U268" s="7">
        <f t="shared" si="40"/>
        <v>1</v>
      </c>
      <c r="V268" s="109">
        <f t="shared" si="36"/>
        <v>1</v>
      </c>
      <c r="W268" s="109">
        <f t="shared" si="37"/>
        <v>1</v>
      </c>
      <c r="X268" s="7">
        <f t="shared" si="37"/>
        <v>1</v>
      </c>
      <c r="Y268" s="7">
        <f t="shared" si="38"/>
        <v>1</v>
      </c>
    </row>
    <row r="269" spans="1:25" ht="45" x14ac:dyDescent="0.25">
      <c r="A269" s="1">
        <f t="shared" si="39"/>
        <v>266</v>
      </c>
      <c r="B269" s="1" t="s">
        <v>318</v>
      </c>
      <c r="C269" s="1">
        <v>30273</v>
      </c>
      <c r="D269" s="1" t="s">
        <v>188</v>
      </c>
      <c r="E269" s="11" t="s">
        <v>461</v>
      </c>
      <c r="F269" s="7"/>
      <c r="G269" s="7"/>
      <c r="H269" s="7"/>
      <c r="I269" s="7"/>
      <c r="J269" s="7"/>
      <c r="K269" s="7"/>
      <c r="L269" s="7">
        <f t="shared" si="33"/>
        <v>0</v>
      </c>
      <c r="M269" s="7">
        <f t="shared" si="34"/>
        <v>0</v>
      </c>
      <c r="N269" s="7">
        <f t="shared" si="34"/>
        <v>0</v>
      </c>
      <c r="O269" s="19"/>
      <c r="P269" s="19"/>
      <c r="Q269" s="19"/>
      <c r="R269" s="19"/>
      <c r="S269" s="109">
        <f t="shared" si="35"/>
        <v>0</v>
      </c>
      <c r="T269" s="7">
        <f t="shared" si="40"/>
        <v>0</v>
      </c>
      <c r="U269" s="7">
        <f t="shared" si="40"/>
        <v>0</v>
      </c>
      <c r="V269" s="109">
        <f t="shared" si="36"/>
        <v>0</v>
      </c>
      <c r="W269" s="109">
        <f t="shared" si="37"/>
        <v>0</v>
      </c>
      <c r="X269" s="7">
        <f t="shared" si="37"/>
        <v>0</v>
      </c>
      <c r="Y269" s="7">
        <f t="shared" si="38"/>
        <v>0</v>
      </c>
    </row>
    <row r="270" spans="1:25" ht="45" x14ac:dyDescent="0.25">
      <c r="A270" s="1">
        <f t="shared" si="39"/>
        <v>267</v>
      </c>
      <c r="B270" s="1" t="s">
        <v>319</v>
      </c>
      <c r="C270" s="1">
        <v>30274</v>
      </c>
      <c r="D270" s="1" t="s">
        <v>8</v>
      </c>
      <c r="E270" s="11" t="s">
        <v>9</v>
      </c>
      <c r="F270" s="7"/>
      <c r="G270" s="7"/>
      <c r="H270" s="7"/>
      <c r="I270" s="7"/>
      <c r="J270" s="7"/>
      <c r="K270" s="7"/>
      <c r="L270" s="7">
        <f t="shared" si="33"/>
        <v>0</v>
      </c>
      <c r="M270" s="7">
        <f t="shared" si="34"/>
        <v>0</v>
      </c>
      <c r="N270" s="7">
        <f t="shared" si="34"/>
        <v>0</v>
      </c>
      <c r="O270" s="19"/>
      <c r="P270" s="19"/>
      <c r="Q270" s="19"/>
      <c r="R270" s="19"/>
      <c r="S270" s="109">
        <f t="shared" si="35"/>
        <v>0</v>
      </c>
      <c r="T270" s="7">
        <f t="shared" si="40"/>
        <v>0</v>
      </c>
      <c r="U270" s="7">
        <f t="shared" si="40"/>
        <v>0</v>
      </c>
      <c r="V270" s="109">
        <f t="shared" si="36"/>
        <v>0</v>
      </c>
      <c r="W270" s="109">
        <f t="shared" si="37"/>
        <v>0</v>
      </c>
      <c r="X270" s="7">
        <f t="shared" si="37"/>
        <v>0</v>
      </c>
      <c r="Y270" s="7">
        <f t="shared" si="38"/>
        <v>0</v>
      </c>
    </row>
    <row r="271" spans="1:25" ht="60" x14ac:dyDescent="0.25">
      <c r="A271" s="1">
        <f t="shared" si="39"/>
        <v>268</v>
      </c>
      <c r="B271" s="1" t="s">
        <v>320</v>
      </c>
      <c r="C271" s="1">
        <v>30275</v>
      </c>
      <c r="D271" s="1" t="s">
        <v>103</v>
      </c>
      <c r="E271" s="11" t="s">
        <v>470</v>
      </c>
      <c r="F271" s="7"/>
      <c r="G271" s="7"/>
      <c r="H271" s="7"/>
      <c r="I271" s="7"/>
      <c r="J271" s="7"/>
      <c r="K271" s="7"/>
      <c r="L271" s="7">
        <f t="shared" si="33"/>
        <v>0</v>
      </c>
      <c r="M271" s="7">
        <f t="shared" si="34"/>
        <v>0</v>
      </c>
      <c r="N271" s="7">
        <f t="shared" si="34"/>
        <v>0</v>
      </c>
      <c r="O271" s="19"/>
      <c r="P271" s="19"/>
      <c r="Q271" s="19"/>
      <c r="R271" s="19"/>
      <c r="S271" s="109">
        <f t="shared" si="35"/>
        <v>0</v>
      </c>
      <c r="T271" s="7">
        <f t="shared" si="40"/>
        <v>0</v>
      </c>
      <c r="U271" s="7">
        <f t="shared" si="40"/>
        <v>0</v>
      </c>
      <c r="V271" s="109">
        <f t="shared" si="36"/>
        <v>0</v>
      </c>
      <c r="W271" s="109">
        <f t="shared" si="37"/>
        <v>0</v>
      </c>
      <c r="X271" s="7">
        <f t="shared" si="37"/>
        <v>0</v>
      </c>
      <c r="Y271" s="7">
        <f t="shared" si="38"/>
        <v>0</v>
      </c>
    </row>
    <row r="272" spans="1:25" ht="63.75" x14ac:dyDescent="0.25">
      <c r="A272" s="1">
        <f t="shared" si="39"/>
        <v>269</v>
      </c>
      <c r="B272" s="1" t="s">
        <v>321</v>
      </c>
      <c r="C272" s="1">
        <v>30276</v>
      </c>
      <c r="D272" s="1" t="s">
        <v>14</v>
      </c>
      <c r="E272" s="11" t="s">
        <v>466</v>
      </c>
      <c r="F272" s="7"/>
      <c r="G272" s="7"/>
      <c r="H272" s="7"/>
      <c r="I272" s="7"/>
      <c r="J272" s="91">
        <v>1</v>
      </c>
      <c r="K272" s="91">
        <v>1</v>
      </c>
      <c r="L272" s="7">
        <f t="shared" si="33"/>
        <v>1</v>
      </c>
      <c r="M272" s="7">
        <f t="shared" si="34"/>
        <v>1</v>
      </c>
      <c r="N272" s="7">
        <f t="shared" si="34"/>
        <v>1</v>
      </c>
      <c r="O272" s="19"/>
      <c r="P272" s="19"/>
      <c r="Q272" s="19"/>
      <c r="R272" s="19"/>
      <c r="S272" s="109">
        <f t="shared" si="35"/>
        <v>0</v>
      </c>
      <c r="T272" s="7">
        <f t="shared" si="40"/>
        <v>0</v>
      </c>
      <c r="U272" s="7">
        <f t="shared" si="40"/>
        <v>0</v>
      </c>
      <c r="V272" s="109">
        <f t="shared" si="36"/>
        <v>1</v>
      </c>
      <c r="W272" s="109">
        <f t="shared" si="37"/>
        <v>1</v>
      </c>
      <c r="X272" s="7">
        <f t="shared" si="37"/>
        <v>1</v>
      </c>
      <c r="Y272" s="7">
        <f t="shared" si="38"/>
        <v>1</v>
      </c>
    </row>
    <row r="273" spans="1:25" ht="60" x14ac:dyDescent="0.25">
      <c r="A273" s="1">
        <f t="shared" si="39"/>
        <v>270</v>
      </c>
      <c r="B273" s="1" t="s">
        <v>322</v>
      </c>
      <c r="C273" s="1">
        <v>30277</v>
      </c>
      <c r="D273" s="1" t="s">
        <v>26</v>
      </c>
      <c r="E273" s="11" t="s">
        <v>445</v>
      </c>
      <c r="F273" s="7"/>
      <c r="G273" s="7"/>
      <c r="H273" s="7"/>
      <c r="I273" s="7"/>
      <c r="J273" s="7"/>
      <c r="K273" s="7"/>
      <c r="L273" s="7">
        <f t="shared" si="33"/>
        <v>0</v>
      </c>
      <c r="M273" s="7">
        <f t="shared" si="34"/>
        <v>0</v>
      </c>
      <c r="N273" s="7">
        <f t="shared" si="34"/>
        <v>0</v>
      </c>
      <c r="O273" s="92">
        <v>1</v>
      </c>
      <c r="P273" s="92">
        <v>1</v>
      </c>
      <c r="Q273" s="19"/>
      <c r="R273" s="19"/>
      <c r="S273" s="109">
        <f t="shared" si="35"/>
        <v>1</v>
      </c>
      <c r="T273" s="7">
        <f t="shared" si="40"/>
        <v>1</v>
      </c>
      <c r="U273" s="7">
        <f t="shared" si="40"/>
        <v>1</v>
      </c>
      <c r="V273" s="109">
        <f t="shared" si="36"/>
        <v>1</v>
      </c>
      <c r="W273" s="109">
        <f t="shared" si="37"/>
        <v>1</v>
      </c>
      <c r="X273" s="7">
        <f t="shared" si="37"/>
        <v>1</v>
      </c>
      <c r="Y273" s="7">
        <f t="shared" si="38"/>
        <v>1</v>
      </c>
    </row>
    <row r="274" spans="1:25" ht="45" x14ac:dyDescent="0.25">
      <c r="A274" s="1">
        <f t="shared" si="39"/>
        <v>271</v>
      </c>
      <c r="B274" s="1" t="s">
        <v>323</v>
      </c>
      <c r="C274" s="1">
        <v>30278</v>
      </c>
      <c r="D274" s="1" t="s">
        <v>63</v>
      </c>
      <c r="E274" s="11" t="s">
        <v>445</v>
      </c>
      <c r="F274" s="43">
        <v>1</v>
      </c>
      <c r="G274" s="43">
        <v>1</v>
      </c>
      <c r="H274" s="43">
        <v>1</v>
      </c>
      <c r="I274" s="43">
        <v>1</v>
      </c>
      <c r="J274" s="7"/>
      <c r="K274" s="7"/>
      <c r="L274" s="7">
        <f t="shared" si="33"/>
        <v>1</v>
      </c>
      <c r="M274" s="7">
        <f t="shared" si="34"/>
        <v>2</v>
      </c>
      <c r="N274" s="7">
        <f t="shared" si="34"/>
        <v>2</v>
      </c>
      <c r="O274" s="19"/>
      <c r="P274" s="19"/>
      <c r="Q274" s="19"/>
      <c r="R274" s="19"/>
      <c r="S274" s="109">
        <f t="shared" si="35"/>
        <v>0</v>
      </c>
      <c r="T274" s="7">
        <f t="shared" si="40"/>
        <v>0</v>
      </c>
      <c r="U274" s="7">
        <f t="shared" si="40"/>
        <v>0</v>
      </c>
      <c r="V274" s="109">
        <f t="shared" si="36"/>
        <v>1</v>
      </c>
      <c r="W274" s="109">
        <f t="shared" si="37"/>
        <v>1</v>
      </c>
      <c r="X274" s="7">
        <f t="shared" si="37"/>
        <v>2</v>
      </c>
      <c r="Y274" s="7">
        <f t="shared" si="38"/>
        <v>2</v>
      </c>
    </row>
    <row r="275" spans="1:25" ht="60" x14ac:dyDescent="0.25">
      <c r="A275" s="1">
        <f t="shared" si="39"/>
        <v>272</v>
      </c>
      <c r="B275" s="1" t="s">
        <v>324</v>
      </c>
      <c r="C275" s="1">
        <v>30279</v>
      </c>
      <c r="D275" s="1" t="s">
        <v>26</v>
      </c>
      <c r="E275" s="11" t="s">
        <v>445</v>
      </c>
      <c r="F275" s="7"/>
      <c r="G275" s="7"/>
      <c r="H275" s="7"/>
      <c r="I275" s="7"/>
      <c r="J275" s="7"/>
      <c r="K275" s="7"/>
      <c r="L275" s="7">
        <f t="shared" si="33"/>
        <v>0</v>
      </c>
      <c r="M275" s="7">
        <f t="shared" si="34"/>
        <v>0</v>
      </c>
      <c r="N275" s="7">
        <f t="shared" si="34"/>
        <v>0</v>
      </c>
      <c r="O275" s="19"/>
      <c r="P275" s="19"/>
      <c r="Q275" s="19"/>
      <c r="R275" s="19"/>
      <c r="S275" s="109">
        <f t="shared" si="35"/>
        <v>0</v>
      </c>
      <c r="T275" s="7">
        <f t="shared" si="40"/>
        <v>0</v>
      </c>
      <c r="U275" s="7">
        <f t="shared" si="40"/>
        <v>0</v>
      </c>
      <c r="V275" s="109">
        <f t="shared" si="36"/>
        <v>0</v>
      </c>
      <c r="W275" s="109">
        <f t="shared" si="37"/>
        <v>0</v>
      </c>
      <c r="X275" s="7">
        <f t="shared" si="37"/>
        <v>0</v>
      </c>
      <c r="Y275" s="7">
        <f t="shared" si="38"/>
        <v>0</v>
      </c>
    </row>
    <row r="276" spans="1:25" ht="45" x14ac:dyDescent="0.25">
      <c r="A276" s="1">
        <f t="shared" si="39"/>
        <v>273</v>
      </c>
      <c r="B276" s="1" t="s">
        <v>325</v>
      </c>
      <c r="C276" s="1">
        <v>30280</v>
      </c>
      <c r="D276" s="1" t="s">
        <v>29</v>
      </c>
      <c r="E276" s="11" t="s">
        <v>446</v>
      </c>
      <c r="F276" s="7"/>
      <c r="G276" s="7"/>
      <c r="H276" s="7"/>
      <c r="I276" s="7"/>
      <c r="J276" s="91">
        <v>1</v>
      </c>
      <c r="K276" s="91">
        <v>1</v>
      </c>
      <c r="L276" s="7">
        <f t="shared" si="33"/>
        <v>1</v>
      </c>
      <c r="M276" s="7">
        <f t="shared" si="34"/>
        <v>1</v>
      </c>
      <c r="N276" s="7">
        <f t="shared" si="34"/>
        <v>1</v>
      </c>
      <c r="O276" s="19"/>
      <c r="P276" s="19"/>
      <c r="Q276" s="19"/>
      <c r="R276" s="19"/>
      <c r="S276" s="109">
        <f t="shared" si="35"/>
        <v>0</v>
      </c>
      <c r="T276" s="7">
        <f t="shared" si="40"/>
        <v>0</v>
      </c>
      <c r="U276" s="7">
        <f t="shared" si="40"/>
        <v>0</v>
      </c>
      <c r="V276" s="109">
        <f t="shared" si="36"/>
        <v>1</v>
      </c>
      <c r="W276" s="109">
        <f t="shared" si="37"/>
        <v>1</v>
      </c>
      <c r="X276" s="7">
        <f t="shared" si="37"/>
        <v>1</v>
      </c>
      <c r="Y276" s="7">
        <f t="shared" si="38"/>
        <v>1</v>
      </c>
    </row>
    <row r="277" spans="1:25" ht="45" x14ac:dyDescent="0.25">
      <c r="A277" s="1">
        <f t="shared" si="39"/>
        <v>274</v>
      </c>
      <c r="B277" s="1" t="s">
        <v>326</v>
      </c>
      <c r="C277" s="1">
        <v>30281</v>
      </c>
      <c r="D277" s="1" t="s">
        <v>8</v>
      </c>
      <c r="E277" s="11" t="s">
        <v>9</v>
      </c>
      <c r="F277" s="7"/>
      <c r="G277" s="7"/>
      <c r="H277" s="7"/>
      <c r="I277" s="7"/>
      <c r="J277" s="7"/>
      <c r="K277" s="7"/>
      <c r="L277" s="7">
        <f t="shared" si="33"/>
        <v>0</v>
      </c>
      <c r="M277" s="7">
        <f t="shared" si="34"/>
        <v>0</v>
      </c>
      <c r="N277" s="7">
        <f t="shared" si="34"/>
        <v>0</v>
      </c>
      <c r="O277" s="19"/>
      <c r="P277" s="19"/>
      <c r="Q277" s="19"/>
      <c r="R277" s="19"/>
      <c r="S277" s="109">
        <f t="shared" si="35"/>
        <v>0</v>
      </c>
      <c r="T277" s="7">
        <f t="shared" si="40"/>
        <v>0</v>
      </c>
      <c r="U277" s="7">
        <f t="shared" si="40"/>
        <v>0</v>
      </c>
      <c r="V277" s="109">
        <f t="shared" si="36"/>
        <v>0</v>
      </c>
      <c r="W277" s="109">
        <f t="shared" si="37"/>
        <v>0</v>
      </c>
      <c r="X277" s="7">
        <f t="shared" si="37"/>
        <v>0</v>
      </c>
      <c r="Y277" s="7">
        <f t="shared" si="38"/>
        <v>0</v>
      </c>
    </row>
    <row r="278" spans="1:25" ht="45" x14ac:dyDescent="0.25">
      <c r="A278" s="1">
        <f t="shared" si="39"/>
        <v>275</v>
      </c>
      <c r="B278" s="1" t="s">
        <v>327</v>
      </c>
      <c r="C278" s="1">
        <v>30282</v>
      </c>
      <c r="D278" s="1" t="s">
        <v>26</v>
      </c>
      <c r="E278" s="11" t="s">
        <v>445</v>
      </c>
      <c r="F278" s="7"/>
      <c r="G278" s="7"/>
      <c r="H278" s="7"/>
      <c r="I278" s="7"/>
      <c r="J278" s="7"/>
      <c r="K278" s="7"/>
      <c r="L278" s="7">
        <f t="shared" si="33"/>
        <v>0</v>
      </c>
      <c r="M278" s="7">
        <f t="shared" si="34"/>
        <v>0</v>
      </c>
      <c r="N278" s="7">
        <f t="shared" si="34"/>
        <v>0</v>
      </c>
      <c r="O278" s="19"/>
      <c r="P278" s="19"/>
      <c r="Q278" s="19"/>
      <c r="R278" s="19"/>
      <c r="S278" s="109">
        <f t="shared" si="35"/>
        <v>0</v>
      </c>
      <c r="T278" s="7">
        <f t="shared" si="40"/>
        <v>0</v>
      </c>
      <c r="U278" s="7">
        <f t="shared" si="40"/>
        <v>0</v>
      </c>
      <c r="V278" s="109">
        <f t="shared" si="36"/>
        <v>0</v>
      </c>
      <c r="W278" s="109">
        <f t="shared" si="37"/>
        <v>0</v>
      </c>
      <c r="X278" s="7">
        <f t="shared" si="37"/>
        <v>0</v>
      </c>
      <c r="Y278" s="7">
        <f t="shared" si="38"/>
        <v>0</v>
      </c>
    </row>
    <row r="279" spans="1:25" ht="30" x14ac:dyDescent="0.25">
      <c r="A279" s="1">
        <f t="shared" si="39"/>
        <v>276</v>
      </c>
      <c r="B279" s="1" t="s">
        <v>328</v>
      </c>
      <c r="C279" s="1">
        <v>30283</v>
      </c>
      <c r="D279" s="1" t="s">
        <v>29</v>
      </c>
      <c r="E279" s="11" t="s">
        <v>446</v>
      </c>
      <c r="F279" s="7"/>
      <c r="G279" s="7"/>
      <c r="H279" s="7"/>
      <c r="I279" s="7"/>
      <c r="J279" s="7"/>
      <c r="K279" s="7"/>
      <c r="L279" s="7">
        <f t="shared" si="33"/>
        <v>0</v>
      </c>
      <c r="M279" s="7">
        <f t="shared" si="34"/>
        <v>0</v>
      </c>
      <c r="N279" s="7">
        <f t="shared" si="34"/>
        <v>0</v>
      </c>
      <c r="O279" s="19"/>
      <c r="P279" s="19"/>
      <c r="Q279" s="19"/>
      <c r="R279" s="19"/>
      <c r="S279" s="109">
        <f t="shared" si="35"/>
        <v>0</v>
      </c>
      <c r="T279" s="7">
        <f t="shared" si="40"/>
        <v>0</v>
      </c>
      <c r="U279" s="7">
        <f t="shared" si="40"/>
        <v>0</v>
      </c>
      <c r="V279" s="109">
        <f t="shared" si="36"/>
        <v>0</v>
      </c>
      <c r="W279" s="109">
        <f t="shared" si="37"/>
        <v>0</v>
      </c>
      <c r="X279" s="7">
        <f t="shared" si="37"/>
        <v>0</v>
      </c>
      <c r="Y279" s="7">
        <f t="shared" si="38"/>
        <v>0</v>
      </c>
    </row>
    <row r="280" spans="1:25" ht="60" x14ac:dyDescent="0.25">
      <c r="A280" s="1">
        <f t="shared" si="39"/>
        <v>277</v>
      </c>
      <c r="B280" s="1" t="s">
        <v>329</v>
      </c>
      <c r="C280" s="1">
        <v>30284</v>
      </c>
      <c r="D280" s="1" t="s">
        <v>8</v>
      </c>
      <c r="E280" s="11" t="s">
        <v>9</v>
      </c>
      <c r="F280" s="7"/>
      <c r="G280" s="7"/>
      <c r="H280" s="7"/>
      <c r="I280" s="7"/>
      <c r="J280" s="7"/>
      <c r="K280" s="7"/>
      <c r="L280" s="7">
        <f t="shared" si="33"/>
        <v>0</v>
      </c>
      <c r="M280" s="7">
        <f t="shared" si="34"/>
        <v>0</v>
      </c>
      <c r="N280" s="7">
        <f t="shared" si="34"/>
        <v>0</v>
      </c>
      <c r="O280" s="19"/>
      <c r="P280" s="19"/>
      <c r="Q280" s="19"/>
      <c r="R280" s="19"/>
      <c r="S280" s="109">
        <f t="shared" si="35"/>
        <v>0</v>
      </c>
      <c r="T280" s="7">
        <f t="shared" si="40"/>
        <v>0</v>
      </c>
      <c r="U280" s="7">
        <f t="shared" si="40"/>
        <v>0</v>
      </c>
      <c r="V280" s="109">
        <f t="shared" si="36"/>
        <v>0</v>
      </c>
      <c r="W280" s="109">
        <f t="shared" si="37"/>
        <v>0</v>
      </c>
      <c r="X280" s="7">
        <f t="shared" si="37"/>
        <v>0</v>
      </c>
      <c r="Y280" s="7">
        <f t="shared" si="38"/>
        <v>0</v>
      </c>
    </row>
    <row r="281" spans="1:25" ht="75" x14ac:dyDescent="0.25">
      <c r="A281" s="1">
        <f t="shared" si="39"/>
        <v>278</v>
      </c>
      <c r="B281" s="1" t="s">
        <v>330</v>
      </c>
      <c r="C281" s="1">
        <v>30285</v>
      </c>
      <c r="D281" s="1" t="s">
        <v>8</v>
      </c>
      <c r="E281" s="11" t="s">
        <v>9</v>
      </c>
      <c r="F281" s="7"/>
      <c r="G281" s="7"/>
      <c r="H281" s="7"/>
      <c r="I281" s="7"/>
      <c r="J281" s="7"/>
      <c r="K281" s="7"/>
      <c r="L281" s="7">
        <f t="shared" si="33"/>
        <v>0</v>
      </c>
      <c r="M281" s="7">
        <f t="shared" si="34"/>
        <v>0</v>
      </c>
      <c r="N281" s="7">
        <f t="shared" si="34"/>
        <v>0</v>
      </c>
      <c r="O281" s="19"/>
      <c r="P281" s="19"/>
      <c r="Q281" s="115">
        <v>1</v>
      </c>
      <c r="R281" s="115">
        <v>1</v>
      </c>
      <c r="S281" s="109">
        <f t="shared" si="35"/>
        <v>1</v>
      </c>
      <c r="T281" s="7">
        <f t="shared" si="40"/>
        <v>1</v>
      </c>
      <c r="U281" s="7">
        <f t="shared" si="40"/>
        <v>1</v>
      </c>
      <c r="V281" s="109">
        <f t="shared" si="36"/>
        <v>1</v>
      </c>
      <c r="W281" s="109">
        <f t="shared" si="37"/>
        <v>1</v>
      </c>
      <c r="X281" s="7">
        <f t="shared" si="37"/>
        <v>1</v>
      </c>
      <c r="Y281" s="7">
        <f t="shared" si="38"/>
        <v>1</v>
      </c>
    </row>
    <row r="282" spans="1:25" ht="30" x14ac:dyDescent="0.25">
      <c r="A282" s="1">
        <f t="shared" si="39"/>
        <v>279</v>
      </c>
      <c r="B282" s="1" t="s">
        <v>331</v>
      </c>
      <c r="C282" s="1">
        <v>30286</v>
      </c>
      <c r="D282" s="1" t="s">
        <v>8</v>
      </c>
      <c r="E282" s="11" t="s">
        <v>9</v>
      </c>
      <c r="F282" s="7"/>
      <c r="G282" s="7"/>
      <c r="H282" s="7"/>
      <c r="I282" s="7"/>
      <c r="J282" s="7"/>
      <c r="K282" s="7"/>
      <c r="L282" s="7">
        <f t="shared" ref="L282" si="41">IF(G282&gt;0,G282,IF(I282&gt;0,I282,K282))</f>
        <v>0</v>
      </c>
      <c r="M282" s="7">
        <f t="shared" ref="M282" si="42">F282+H282+J282</f>
        <v>0</v>
      </c>
      <c r="N282" s="7">
        <f t="shared" ref="N282" si="43">G282+I282+K282</f>
        <v>0</v>
      </c>
      <c r="O282" s="92">
        <v>1</v>
      </c>
      <c r="P282" s="92">
        <v>1</v>
      </c>
      <c r="Q282" s="115">
        <v>1</v>
      </c>
      <c r="R282" s="115">
        <v>1</v>
      </c>
      <c r="S282" s="109">
        <f t="shared" ref="S282" si="44">IF(P282&gt;0,P282,R282)</f>
        <v>1</v>
      </c>
      <c r="T282" s="7">
        <f t="shared" ref="T282" si="45">O282+Q282</f>
        <v>2</v>
      </c>
      <c r="U282" s="7">
        <f t="shared" ref="U282" si="46">P282+R282</f>
        <v>2</v>
      </c>
      <c r="V282" s="109">
        <f t="shared" ref="V282" si="47">IF(L282&gt;0,L282,S282)</f>
        <v>1</v>
      </c>
      <c r="W282" s="109">
        <f t="shared" ref="W282" si="48">L282+S282</f>
        <v>1</v>
      </c>
      <c r="X282" s="7">
        <f t="shared" ref="X282" si="49">M282+T282</f>
        <v>2</v>
      </c>
      <c r="Y282" s="7">
        <f t="shared" si="38"/>
        <v>2</v>
      </c>
    </row>
    <row r="283" spans="1:25" ht="45" x14ac:dyDescent="0.25">
      <c r="A283" s="1">
        <f t="shared" si="39"/>
        <v>280</v>
      </c>
      <c r="B283" s="1" t="s">
        <v>332</v>
      </c>
      <c r="C283" s="1">
        <v>30287</v>
      </c>
      <c r="D283" s="1" t="s">
        <v>122</v>
      </c>
      <c r="E283" s="11" t="s">
        <v>445</v>
      </c>
      <c r="F283" s="7"/>
      <c r="G283" s="7"/>
      <c r="H283" s="7"/>
      <c r="I283" s="7"/>
      <c r="J283" s="7"/>
      <c r="K283" s="7"/>
      <c r="L283" s="7">
        <f t="shared" si="33"/>
        <v>0</v>
      </c>
      <c r="M283" s="7">
        <f t="shared" si="34"/>
        <v>0</v>
      </c>
      <c r="N283" s="7">
        <f t="shared" si="34"/>
        <v>0</v>
      </c>
      <c r="O283" s="19"/>
      <c r="P283" s="19"/>
      <c r="Q283" s="19"/>
      <c r="R283" s="19"/>
      <c r="S283" s="109">
        <f t="shared" si="35"/>
        <v>0</v>
      </c>
      <c r="T283" s="7">
        <f t="shared" si="40"/>
        <v>0</v>
      </c>
      <c r="U283" s="7">
        <f t="shared" si="40"/>
        <v>0</v>
      </c>
      <c r="V283" s="109">
        <f t="shared" si="36"/>
        <v>0</v>
      </c>
      <c r="W283" s="109">
        <f t="shared" si="37"/>
        <v>0</v>
      </c>
      <c r="X283" s="7">
        <f t="shared" si="37"/>
        <v>0</v>
      </c>
      <c r="Y283" s="7">
        <f t="shared" si="38"/>
        <v>0</v>
      </c>
    </row>
    <row r="284" spans="1:25" ht="30" x14ac:dyDescent="0.25">
      <c r="A284" s="1">
        <f t="shared" si="39"/>
        <v>281</v>
      </c>
      <c r="B284" s="1" t="s">
        <v>333</v>
      </c>
      <c r="C284" s="1">
        <v>30288</v>
      </c>
      <c r="D284" s="1" t="s">
        <v>26</v>
      </c>
      <c r="E284" s="11" t="s">
        <v>445</v>
      </c>
      <c r="F284" s="7"/>
      <c r="G284" s="7"/>
      <c r="H284" s="7"/>
      <c r="I284" s="7"/>
      <c r="J284" s="7"/>
      <c r="K284" s="7"/>
      <c r="L284" s="7">
        <f t="shared" si="33"/>
        <v>0</v>
      </c>
      <c r="M284" s="7">
        <f t="shared" si="34"/>
        <v>0</v>
      </c>
      <c r="N284" s="7">
        <f t="shared" si="34"/>
        <v>0</v>
      </c>
      <c r="O284" s="19"/>
      <c r="P284" s="19"/>
      <c r="Q284" s="19"/>
      <c r="R284" s="19"/>
      <c r="S284" s="109">
        <f t="shared" si="35"/>
        <v>0</v>
      </c>
      <c r="T284" s="7">
        <f t="shared" si="40"/>
        <v>0</v>
      </c>
      <c r="U284" s="7">
        <f t="shared" si="40"/>
        <v>0</v>
      </c>
      <c r="V284" s="109">
        <f t="shared" si="36"/>
        <v>0</v>
      </c>
      <c r="W284" s="109">
        <f t="shared" si="37"/>
        <v>0</v>
      </c>
      <c r="X284" s="7">
        <f t="shared" si="37"/>
        <v>0</v>
      </c>
      <c r="Y284" s="7">
        <f t="shared" si="38"/>
        <v>0</v>
      </c>
    </row>
    <row r="285" spans="1:25" ht="60" x14ac:dyDescent="0.25">
      <c r="A285" s="1">
        <f t="shared" si="39"/>
        <v>282</v>
      </c>
      <c r="B285" s="1" t="s">
        <v>334</v>
      </c>
      <c r="C285" s="1">
        <v>30289</v>
      </c>
      <c r="D285" s="1" t="s">
        <v>11</v>
      </c>
      <c r="E285" s="11" t="s">
        <v>464</v>
      </c>
      <c r="F285" s="7"/>
      <c r="G285" s="7"/>
      <c r="H285" s="7"/>
      <c r="I285" s="7"/>
      <c r="J285" s="7"/>
      <c r="K285" s="7"/>
      <c r="L285" s="7">
        <f t="shared" si="33"/>
        <v>0</v>
      </c>
      <c r="M285" s="7">
        <f t="shared" si="34"/>
        <v>0</v>
      </c>
      <c r="N285" s="7">
        <f t="shared" si="34"/>
        <v>0</v>
      </c>
      <c r="O285" s="19"/>
      <c r="P285" s="19"/>
      <c r="Q285" s="19"/>
      <c r="R285" s="19"/>
      <c r="S285" s="109">
        <f t="shared" si="35"/>
        <v>0</v>
      </c>
      <c r="T285" s="7">
        <f t="shared" si="40"/>
        <v>0</v>
      </c>
      <c r="U285" s="7">
        <f t="shared" si="40"/>
        <v>0</v>
      </c>
      <c r="V285" s="109">
        <f t="shared" si="36"/>
        <v>0</v>
      </c>
      <c r="W285" s="109">
        <f t="shared" si="37"/>
        <v>0</v>
      </c>
      <c r="X285" s="7">
        <f t="shared" si="37"/>
        <v>0</v>
      </c>
      <c r="Y285" s="7">
        <f t="shared" si="38"/>
        <v>0</v>
      </c>
    </row>
    <row r="286" spans="1:25" ht="30" x14ac:dyDescent="0.25">
      <c r="A286" s="1">
        <f t="shared" si="39"/>
        <v>283</v>
      </c>
      <c r="B286" s="1" t="s">
        <v>335</v>
      </c>
      <c r="C286" s="1">
        <v>30291</v>
      </c>
      <c r="D286" s="1" t="s">
        <v>8</v>
      </c>
      <c r="E286" s="11" t="s">
        <v>9</v>
      </c>
      <c r="F286" s="7"/>
      <c r="G286" s="7"/>
      <c r="H286" s="7"/>
      <c r="I286" s="7"/>
      <c r="J286" s="7"/>
      <c r="K286" s="7"/>
      <c r="L286" s="7">
        <f t="shared" si="33"/>
        <v>0</v>
      </c>
      <c r="M286" s="7">
        <f t="shared" si="34"/>
        <v>0</v>
      </c>
      <c r="N286" s="7">
        <f t="shared" si="34"/>
        <v>0</v>
      </c>
      <c r="O286" s="19"/>
      <c r="P286" s="19"/>
      <c r="Q286" s="19"/>
      <c r="R286" s="19"/>
      <c r="S286" s="109">
        <f t="shared" si="35"/>
        <v>0</v>
      </c>
      <c r="T286" s="7">
        <f t="shared" si="40"/>
        <v>0</v>
      </c>
      <c r="U286" s="7">
        <f t="shared" si="40"/>
        <v>0</v>
      </c>
      <c r="V286" s="109">
        <f t="shared" si="36"/>
        <v>0</v>
      </c>
      <c r="W286" s="109">
        <f t="shared" si="37"/>
        <v>0</v>
      </c>
      <c r="X286" s="7">
        <f t="shared" si="37"/>
        <v>0</v>
      </c>
      <c r="Y286" s="7">
        <f t="shared" si="38"/>
        <v>0</v>
      </c>
    </row>
    <row r="287" spans="1:25" ht="30" x14ac:dyDescent="0.25">
      <c r="A287" s="1">
        <f t="shared" si="39"/>
        <v>284</v>
      </c>
      <c r="B287" s="3" t="s">
        <v>336</v>
      </c>
      <c r="C287" s="1">
        <v>30355</v>
      </c>
      <c r="D287" s="1" t="s">
        <v>26</v>
      </c>
      <c r="E287" s="11" t="s">
        <v>445</v>
      </c>
      <c r="F287" s="7"/>
      <c r="G287" s="7"/>
      <c r="H287" s="7"/>
      <c r="I287" s="7"/>
      <c r="J287" s="7"/>
      <c r="K287" s="7"/>
      <c r="L287" s="7">
        <f t="shared" si="33"/>
        <v>0</v>
      </c>
      <c r="M287" s="7">
        <f t="shared" si="34"/>
        <v>0</v>
      </c>
      <c r="N287" s="7">
        <f t="shared" si="34"/>
        <v>0</v>
      </c>
      <c r="O287" s="19"/>
      <c r="P287" s="19"/>
      <c r="Q287" s="19"/>
      <c r="R287" s="19"/>
      <c r="S287" s="109">
        <f t="shared" si="35"/>
        <v>0</v>
      </c>
      <c r="T287" s="7">
        <f t="shared" si="40"/>
        <v>0</v>
      </c>
      <c r="U287" s="7">
        <f t="shared" si="40"/>
        <v>0</v>
      </c>
      <c r="V287" s="109">
        <f t="shared" si="36"/>
        <v>0</v>
      </c>
      <c r="W287" s="109">
        <f t="shared" si="37"/>
        <v>0</v>
      </c>
      <c r="X287" s="7">
        <f t="shared" si="37"/>
        <v>0</v>
      </c>
      <c r="Y287" s="7">
        <f t="shared" si="38"/>
        <v>0</v>
      </c>
    </row>
    <row r="288" spans="1:25" ht="45" x14ac:dyDescent="0.25">
      <c r="A288" s="1">
        <f t="shared" si="39"/>
        <v>285</v>
      </c>
      <c r="B288" s="1" t="s">
        <v>337</v>
      </c>
      <c r="C288" s="1">
        <v>30290</v>
      </c>
      <c r="D288" s="1" t="s">
        <v>188</v>
      </c>
      <c r="E288" s="11" t="s">
        <v>461</v>
      </c>
      <c r="F288" s="7"/>
      <c r="G288" s="7"/>
      <c r="H288" s="7"/>
      <c r="I288" s="7"/>
      <c r="J288" s="7"/>
      <c r="K288" s="7"/>
      <c r="L288" s="7">
        <f t="shared" si="33"/>
        <v>0</v>
      </c>
      <c r="M288" s="7">
        <f t="shared" si="34"/>
        <v>0</v>
      </c>
      <c r="N288" s="7">
        <f t="shared" si="34"/>
        <v>0</v>
      </c>
      <c r="O288" s="19"/>
      <c r="P288" s="19"/>
      <c r="Q288" s="19"/>
      <c r="R288" s="19"/>
      <c r="S288" s="109">
        <f t="shared" si="35"/>
        <v>0</v>
      </c>
      <c r="T288" s="7">
        <f t="shared" si="40"/>
        <v>0</v>
      </c>
      <c r="U288" s="7">
        <f t="shared" si="40"/>
        <v>0</v>
      </c>
      <c r="V288" s="109">
        <f t="shared" si="36"/>
        <v>0</v>
      </c>
      <c r="W288" s="109">
        <f t="shared" si="37"/>
        <v>0</v>
      </c>
      <c r="X288" s="7">
        <f t="shared" si="37"/>
        <v>0</v>
      </c>
      <c r="Y288" s="7">
        <f t="shared" si="38"/>
        <v>0</v>
      </c>
    </row>
    <row r="289" spans="1:25" ht="45" x14ac:dyDescent="0.25">
      <c r="A289" s="1">
        <f t="shared" si="39"/>
        <v>286</v>
      </c>
      <c r="B289" s="1" t="s">
        <v>338</v>
      </c>
      <c r="C289" s="1">
        <v>30292</v>
      </c>
      <c r="D289" s="1" t="s">
        <v>26</v>
      </c>
      <c r="E289" s="11" t="s">
        <v>445</v>
      </c>
      <c r="F289" s="7"/>
      <c r="G289" s="7"/>
      <c r="H289" s="7"/>
      <c r="I289" s="7"/>
      <c r="J289" s="7"/>
      <c r="K289" s="7"/>
      <c r="L289" s="7">
        <f t="shared" si="33"/>
        <v>0</v>
      </c>
      <c r="M289" s="7">
        <f t="shared" si="34"/>
        <v>0</v>
      </c>
      <c r="N289" s="7">
        <f t="shared" si="34"/>
        <v>0</v>
      </c>
      <c r="O289" s="19"/>
      <c r="P289" s="19"/>
      <c r="Q289" s="19"/>
      <c r="R289" s="19"/>
      <c r="S289" s="109">
        <f t="shared" si="35"/>
        <v>0</v>
      </c>
      <c r="T289" s="7">
        <f t="shared" si="40"/>
        <v>0</v>
      </c>
      <c r="U289" s="7">
        <f t="shared" si="40"/>
        <v>0</v>
      </c>
      <c r="V289" s="109">
        <f t="shared" si="36"/>
        <v>0</v>
      </c>
      <c r="W289" s="109">
        <f t="shared" si="37"/>
        <v>0</v>
      </c>
      <c r="X289" s="7">
        <f t="shared" si="37"/>
        <v>0</v>
      </c>
      <c r="Y289" s="7">
        <f t="shared" si="38"/>
        <v>0</v>
      </c>
    </row>
    <row r="290" spans="1:25" ht="60" x14ac:dyDescent="0.25">
      <c r="A290" s="1">
        <f t="shared" si="39"/>
        <v>287</v>
      </c>
      <c r="B290" s="1" t="s">
        <v>339</v>
      </c>
      <c r="C290" s="1">
        <v>30293</v>
      </c>
      <c r="D290" s="1" t="s">
        <v>26</v>
      </c>
      <c r="E290" s="11" t="s">
        <v>445</v>
      </c>
      <c r="F290" s="7"/>
      <c r="G290" s="7"/>
      <c r="H290" s="7"/>
      <c r="I290" s="7"/>
      <c r="J290" s="7"/>
      <c r="K290" s="7"/>
      <c r="L290" s="7">
        <f t="shared" si="33"/>
        <v>0</v>
      </c>
      <c r="M290" s="7">
        <f t="shared" si="34"/>
        <v>0</v>
      </c>
      <c r="N290" s="7">
        <f t="shared" si="34"/>
        <v>0</v>
      </c>
      <c r="O290" s="19"/>
      <c r="P290" s="19"/>
      <c r="Q290" s="99">
        <v>1</v>
      </c>
      <c r="R290" s="99">
        <v>1</v>
      </c>
      <c r="S290" s="109">
        <f t="shared" si="35"/>
        <v>1</v>
      </c>
      <c r="T290" s="7">
        <f t="shared" si="40"/>
        <v>1</v>
      </c>
      <c r="U290" s="7">
        <f t="shared" si="40"/>
        <v>1</v>
      </c>
      <c r="V290" s="109">
        <f t="shared" si="36"/>
        <v>1</v>
      </c>
      <c r="W290" s="109">
        <f t="shared" si="37"/>
        <v>1</v>
      </c>
      <c r="X290" s="7">
        <f t="shared" si="37"/>
        <v>1</v>
      </c>
      <c r="Y290" s="7">
        <f t="shared" si="38"/>
        <v>1</v>
      </c>
    </row>
    <row r="291" spans="1:25" ht="45" x14ac:dyDescent="0.25">
      <c r="A291" s="1">
        <f t="shared" si="39"/>
        <v>288</v>
      </c>
      <c r="B291" s="1" t="s">
        <v>340</v>
      </c>
      <c r="C291" s="1">
        <v>30294</v>
      </c>
      <c r="D291" s="1" t="s">
        <v>8</v>
      </c>
      <c r="E291" s="11" t="s">
        <v>9</v>
      </c>
      <c r="F291" s="91">
        <v>2</v>
      </c>
      <c r="G291" s="91">
        <v>1</v>
      </c>
      <c r="H291" s="91">
        <v>1</v>
      </c>
      <c r="I291" s="91">
        <v>1</v>
      </c>
      <c r="J291" s="113">
        <v>3</v>
      </c>
      <c r="K291" s="91">
        <v>1</v>
      </c>
      <c r="L291" s="7">
        <f t="shared" si="33"/>
        <v>1</v>
      </c>
      <c r="M291" s="7">
        <f t="shared" si="34"/>
        <v>6</v>
      </c>
      <c r="N291" s="7">
        <f t="shared" si="34"/>
        <v>3</v>
      </c>
      <c r="O291" s="19"/>
      <c r="P291" s="19"/>
      <c r="Q291" s="115">
        <v>2</v>
      </c>
      <c r="R291" s="115">
        <v>1</v>
      </c>
      <c r="S291" s="109">
        <f t="shared" si="35"/>
        <v>1</v>
      </c>
      <c r="T291" s="7">
        <f t="shared" si="40"/>
        <v>2</v>
      </c>
      <c r="U291" s="7">
        <f t="shared" si="40"/>
        <v>1</v>
      </c>
      <c r="V291" s="109">
        <f t="shared" si="36"/>
        <v>1</v>
      </c>
      <c r="W291" s="109">
        <f t="shared" si="37"/>
        <v>2</v>
      </c>
      <c r="X291" s="7">
        <f t="shared" si="37"/>
        <v>8</v>
      </c>
      <c r="Y291" s="7">
        <f t="shared" si="38"/>
        <v>4</v>
      </c>
    </row>
    <row r="292" spans="1:25" ht="45" x14ac:dyDescent="0.25">
      <c r="A292" s="1">
        <f t="shared" si="39"/>
        <v>289</v>
      </c>
      <c r="B292" s="1" t="s">
        <v>341</v>
      </c>
      <c r="C292" s="1">
        <v>30295</v>
      </c>
      <c r="D292" s="1" t="s">
        <v>8</v>
      </c>
      <c r="E292" s="11" t="s">
        <v>9</v>
      </c>
      <c r="F292" s="113">
        <v>1</v>
      </c>
      <c r="G292" s="113">
        <v>1</v>
      </c>
      <c r="H292" s="113">
        <v>1</v>
      </c>
      <c r="I292" s="113">
        <v>1</v>
      </c>
      <c r="J292" s="113">
        <v>1</v>
      </c>
      <c r="K292" s="113">
        <v>1</v>
      </c>
      <c r="L292" s="7">
        <f t="shared" si="33"/>
        <v>1</v>
      </c>
      <c r="M292" s="7">
        <f t="shared" si="34"/>
        <v>3</v>
      </c>
      <c r="N292" s="7">
        <f t="shared" si="34"/>
        <v>3</v>
      </c>
      <c r="O292" s="92">
        <v>3</v>
      </c>
      <c r="P292" s="92">
        <v>1</v>
      </c>
      <c r="Q292" s="19"/>
      <c r="R292" s="19"/>
      <c r="S292" s="109">
        <f t="shared" si="35"/>
        <v>1</v>
      </c>
      <c r="T292" s="7">
        <f t="shared" si="40"/>
        <v>3</v>
      </c>
      <c r="U292" s="7">
        <f t="shared" si="40"/>
        <v>1</v>
      </c>
      <c r="V292" s="109">
        <f t="shared" si="36"/>
        <v>1</v>
      </c>
      <c r="W292" s="109">
        <f t="shared" si="37"/>
        <v>2</v>
      </c>
      <c r="X292" s="7">
        <f t="shared" si="37"/>
        <v>6</v>
      </c>
      <c r="Y292" s="7">
        <f t="shared" si="38"/>
        <v>4</v>
      </c>
    </row>
    <row r="293" spans="1:25" ht="45" x14ac:dyDescent="0.25">
      <c r="A293" s="1">
        <f t="shared" si="39"/>
        <v>290</v>
      </c>
      <c r="B293" s="1" t="s">
        <v>342</v>
      </c>
      <c r="C293" s="1">
        <v>30296</v>
      </c>
      <c r="D293" s="1" t="s">
        <v>343</v>
      </c>
      <c r="E293" s="11" t="s">
        <v>464</v>
      </c>
      <c r="F293" s="7"/>
      <c r="G293" s="7"/>
      <c r="H293" s="7"/>
      <c r="I293" s="7"/>
      <c r="J293" s="7"/>
      <c r="K293" s="7"/>
      <c r="L293" s="7">
        <f t="shared" si="33"/>
        <v>0</v>
      </c>
      <c r="M293" s="7">
        <f t="shared" si="34"/>
        <v>0</v>
      </c>
      <c r="N293" s="7">
        <f t="shared" si="34"/>
        <v>0</v>
      </c>
      <c r="O293" s="19"/>
      <c r="P293" s="19"/>
      <c r="Q293" s="19"/>
      <c r="R293" s="19"/>
      <c r="S293" s="109">
        <f t="shared" si="35"/>
        <v>0</v>
      </c>
      <c r="T293" s="7">
        <f t="shared" si="40"/>
        <v>0</v>
      </c>
      <c r="U293" s="7">
        <f t="shared" si="40"/>
        <v>0</v>
      </c>
      <c r="V293" s="109">
        <f t="shared" si="36"/>
        <v>0</v>
      </c>
      <c r="W293" s="109">
        <f t="shared" si="37"/>
        <v>0</v>
      </c>
      <c r="X293" s="7">
        <f t="shared" si="37"/>
        <v>0</v>
      </c>
      <c r="Y293" s="7">
        <f t="shared" si="38"/>
        <v>0</v>
      </c>
    </row>
    <row r="294" spans="1:25" ht="45" x14ac:dyDescent="0.25">
      <c r="A294" s="1">
        <f t="shared" si="39"/>
        <v>291</v>
      </c>
      <c r="B294" s="1" t="s">
        <v>344</v>
      </c>
      <c r="C294" s="1">
        <v>30297</v>
      </c>
      <c r="D294" s="1" t="s">
        <v>113</v>
      </c>
      <c r="E294" s="11" t="s">
        <v>114</v>
      </c>
      <c r="F294" s="7"/>
      <c r="G294" s="7"/>
      <c r="H294" s="7"/>
      <c r="I294" s="7"/>
      <c r="J294" s="7"/>
      <c r="K294" s="7"/>
      <c r="L294" s="7">
        <f t="shared" si="33"/>
        <v>0</v>
      </c>
      <c r="M294" s="7">
        <f t="shared" si="34"/>
        <v>0</v>
      </c>
      <c r="N294" s="7">
        <f t="shared" si="34"/>
        <v>0</v>
      </c>
      <c r="O294" s="92">
        <v>1</v>
      </c>
      <c r="P294" s="92">
        <v>1</v>
      </c>
      <c r="Q294" s="19"/>
      <c r="R294" s="19"/>
      <c r="S294" s="109">
        <f t="shared" si="35"/>
        <v>1</v>
      </c>
      <c r="T294" s="7">
        <f t="shared" si="40"/>
        <v>1</v>
      </c>
      <c r="U294" s="7">
        <f t="shared" si="40"/>
        <v>1</v>
      </c>
      <c r="V294" s="109">
        <f t="shared" si="36"/>
        <v>1</v>
      </c>
      <c r="W294" s="109">
        <f t="shared" si="37"/>
        <v>1</v>
      </c>
      <c r="X294" s="7">
        <f t="shared" si="37"/>
        <v>1</v>
      </c>
      <c r="Y294" s="7">
        <f t="shared" si="38"/>
        <v>1</v>
      </c>
    </row>
    <row r="295" spans="1:25" ht="60" x14ac:dyDescent="0.25">
      <c r="A295" s="1">
        <f t="shared" si="39"/>
        <v>292</v>
      </c>
      <c r="B295" s="1" t="s">
        <v>345</v>
      </c>
      <c r="C295" s="1">
        <v>30298</v>
      </c>
      <c r="D295" s="1" t="s">
        <v>8</v>
      </c>
      <c r="E295" s="11" t="s">
        <v>9</v>
      </c>
      <c r="F295" s="43">
        <v>2</v>
      </c>
      <c r="G295" s="43">
        <v>1</v>
      </c>
      <c r="H295" s="43">
        <v>2</v>
      </c>
      <c r="I295" s="43">
        <v>1</v>
      </c>
      <c r="J295" s="43">
        <v>2</v>
      </c>
      <c r="K295" s="43">
        <v>1</v>
      </c>
      <c r="L295" s="7">
        <f t="shared" si="33"/>
        <v>1</v>
      </c>
      <c r="M295" s="7">
        <f t="shared" si="34"/>
        <v>6</v>
      </c>
      <c r="N295" s="7">
        <f t="shared" si="34"/>
        <v>3</v>
      </c>
      <c r="O295" s="19"/>
      <c r="P295" s="19"/>
      <c r="Q295" s="19"/>
      <c r="R295" s="19"/>
      <c r="S295" s="109">
        <f t="shared" si="35"/>
        <v>0</v>
      </c>
      <c r="T295" s="7">
        <f t="shared" si="40"/>
        <v>0</v>
      </c>
      <c r="U295" s="7">
        <f t="shared" si="40"/>
        <v>0</v>
      </c>
      <c r="V295" s="109">
        <f t="shared" si="36"/>
        <v>1</v>
      </c>
      <c r="W295" s="109">
        <f t="shared" si="37"/>
        <v>1</v>
      </c>
      <c r="X295" s="7">
        <f t="shared" si="37"/>
        <v>6</v>
      </c>
      <c r="Y295" s="7">
        <f t="shared" si="38"/>
        <v>3</v>
      </c>
    </row>
    <row r="296" spans="1:25" ht="30" x14ac:dyDescent="0.25">
      <c r="A296" s="1">
        <f t="shared" si="39"/>
        <v>293</v>
      </c>
      <c r="B296" s="1" t="s">
        <v>346</v>
      </c>
      <c r="C296" s="1">
        <v>30299</v>
      </c>
      <c r="D296" s="1" t="s">
        <v>8</v>
      </c>
      <c r="E296" s="11" t="s">
        <v>9</v>
      </c>
      <c r="F296" s="7"/>
      <c r="G296" s="7"/>
      <c r="H296" s="7"/>
      <c r="I296" s="7"/>
      <c r="J296" s="7"/>
      <c r="K296" s="7"/>
      <c r="L296" s="7">
        <f t="shared" si="33"/>
        <v>0</v>
      </c>
      <c r="M296" s="7">
        <f t="shared" si="34"/>
        <v>0</v>
      </c>
      <c r="N296" s="7">
        <f t="shared" si="34"/>
        <v>0</v>
      </c>
      <c r="O296" s="92">
        <v>1</v>
      </c>
      <c r="P296" s="92">
        <v>1</v>
      </c>
      <c r="Q296" s="19"/>
      <c r="R296" s="19"/>
      <c r="S296" s="109">
        <f t="shared" si="35"/>
        <v>1</v>
      </c>
      <c r="T296" s="7">
        <f t="shared" si="40"/>
        <v>1</v>
      </c>
      <c r="U296" s="7">
        <f t="shared" si="40"/>
        <v>1</v>
      </c>
      <c r="V296" s="109">
        <f t="shared" si="36"/>
        <v>1</v>
      </c>
      <c r="W296" s="109">
        <f t="shared" si="37"/>
        <v>1</v>
      </c>
      <c r="X296" s="7">
        <f t="shared" si="37"/>
        <v>1</v>
      </c>
      <c r="Y296" s="7">
        <f t="shared" si="38"/>
        <v>1</v>
      </c>
    </row>
    <row r="297" spans="1:25" ht="30" x14ac:dyDescent="0.25">
      <c r="A297" s="1">
        <f t="shared" si="39"/>
        <v>294</v>
      </c>
      <c r="B297" s="1" t="s">
        <v>347</v>
      </c>
      <c r="C297" s="1">
        <v>30300</v>
      </c>
      <c r="D297" s="1" t="s">
        <v>11</v>
      </c>
      <c r="E297" s="11" t="s">
        <v>464</v>
      </c>
      <c r="F297" s="113">
        <v>2</v>
      </c>
      <c r="G297" s="43">
        <v>1</v>
      </c>
      <c r="H297" s="113">
        <v>2</v>
      </c>
      <c r="I297" s="43">
        <v>1</v>
      </c>
      <c r="J297" s="113">
        <v>2</v>
      </c>
      <c r="K297" s="43">
        <v>1</v>
      </c>
      <c r="L297" s="7">
        <f t="shared" si="33"/>
        <v>1</v>
      </c>
      <c r="M297" s="7">
        <f t="shared" si="34"/>
        <v>6</v>
      </c>
      <c r="N297" s="7">
        <f t="shared" si="34"/>
        <v>3</v>
      </c>
      <c r="O297" s="19"/>
      <c r="P297" s="19"/>
      <c r="Q297" s="19"/>
      <c r="R297" s="19"/>
      <c r="S297" s="109">
        <f t="shared" si="35"/>
        <v>0</v>
      </c>
      <c r="T297" s="7">
        <f t="shared" si="40"/>
        <v>0</v>
      </c>
      <c r="U297" s="7">
        <f t="shared" si="40"/>
        <v>0</v>
      </c>
      <c r="V297" s="109">
        <f t="shared" si="36"/>
        <v>1</v>
      </c>
      <c r="W297" s="109">
        <f t="shared" si="37"/>
        <v>1</v>
      </c>
      <c r="X297" s="7">
        <f t="shared" si="37"/>
        <v>6</v>
      </c>
      <c r="Y297" s="7">
        <f t="shared" si="38"/>
        <v>3</v>
      </c>
    </row>
    <row r="298" spans="1:25" ht="45" x14ac:dyDescent="0.25">
      <c r="A298" s="1">
        <f t="shared" si="39"/>
        <v>295</v>
      </c>
      <c r="B298" s="1" t="s">
        <v>348</v>
      </c>
      <c r="C298" s="1">
        <v>30303</v>
      </c>
      <c r="D298" s="1" t="s">
        <v>26</v>
      </c>
      <c r="E298" s="11" t="s">
        <v>445</v>
      </c>
      <c r="F298" s="7"/>
      <c r="G298" s="7"/>
      <c r="H298" s="7"/>
      <c r="I298" s="7"/>
      <c r="J298" s="7"/>
      <c r="K298" s="7"/>
      <c r="L298" s="7">
        <f t="shared" si="33"/>
        <v>0</v>
      </c>
      <c r="M298" s="7">
        <f t="shared" si="34"/>
        <v>0</v>
      </c>
      <c r="N298" s="7">
        <f t="shared" si="34"/>
        <v>0</v>
      </c>
      <c r="O298" s="19"/>
      <c r="P298" s="19"/>
      <c r="Q298" s="19"/>
      <c r="R298" s="19"/>
      <c r="S298" s="109">
        <f t="shared" si="35"/>
        <v>0</v>
      </c>
      <c r="T298" s="7">
        <f t="shared" si="40"/>
        <v>0</v>
      </c>
      <c r="U298" s="7">
        <f t="shared" si="40"/>
        <v>0</v>
      </c>
      <c r="V298" s="109">
        <f t="shared" si="36"/>
        <v>0</v>
      </c>
      <c r="W298" s="109">
        <f t="shared" si="37"/>
        <v>0</v>
      </c>
      <c r="X298" s="7">
        <f t="shared" si="37"/>
        <v>0</v>
      </c>
      <c r="Y298" s="7">
        <f t="shared" si="38"/>
        <v>0</v>
      </c>
    </row>
    <row r="299" spans="1:25" ht="45" x14ac:dyDescent="0.25">
      <c r="A299" s="1">
        <f t="shared" si="39"/>
        <v>296</v>
      </c>
      <c r="B299" s="1" t="s">
        <v>349</v>
      </c>
      <c r="C299" s="1">
        <v>30301</v>
      </c>
      <c r="D299" s="1" t="s">
        <v>8</v>
      </c>
      <c r="E299" s="11" t="s">
        <v>9</v>
      </c>
      <c r="F299" s="7"/>
      <c r="G299" s="7"/>
      <c r="H299" s="7"/>
      <c r="I299" s="7"/>
      <c r="J299" s="7"/>
      <c r="K299" s="7"/>
      <c r="L299" s="7">
        <f t="shared" si="33"/>
        <v>0</v>
      </c>
      <c r="M299" s="7">
        <f t="shared" si="34"/>
        <v>0</v>
      </c>
      <c r="N299" s="7">
        <f t="shared" si="34"/>
        <v>0</v>
      </c>
      <c r="O299" s="19"/>
      <c r="P299" s="19"/>
      <c r="Q299" s="19"/>
      <c r="R299" s="19"/>
      <c r="S299" s="109">
        <f t="shared" si="35"/>
        <v>0</v>
      </c>
      <c r="T299" s="7">
        <f t="shared" si="40"/>
        <v>0</v>
      </c>
      <c r="U299" s="7">
        <f t="shared" si="40"/>
        <v>0</v>
      </c>
      <c r="V299" s="109">
        <f t="shared" si="36"/>
        <v>0</v>
      </c>
      <c r="W299" s="109">
        <f t="shared" si="37"/>
        <v>0</v>
      </c>
      <c r="X299" s="7">
        <f t="shared" si="37"/>
        <v>0</v>
      </c>
      <c r="Y299" s="7">
        <f t="shared" si="38"/>
        <v>0</v>
      </c>
    </row>
    <row r="300" spans="1:25" ht="45" x14ac:dyDescent="0.25">
      <c r="A300" s="1">
        <f t="shared" si="39"/>
        <v>297</v>
      </c>
      <c r="B300" s="1" t="s">
        <v>350</v>
      </c>
      <c r="C300" s="1">
        <v>30302</v>
      </c>
      <c r="D300" s="1" t="s">
        <v>122</v>
      </c>
      <c r="E300" s="11" t="s">
        <v>445</v>
      </c>
      <c r="F300" s="91">
        <v>1</v>
      </c>
      <c r="G300" s="91">
        <v>1</v>
      </c>
      <c r="H300" s="91">
        <v>1</v>
      </c>
      <c r="I300" s="91">
        <v>1</v>
      </c>
      <c r="J300" s="91">
        <v>1</v>
      </c>
      <c r="K300" s="91">
        <v>1</v>
      </c>
      <c r="L300" s="7">
        <f t="shared" si="33"/>
        <v>1</v>
      </c>
      <c r="M300" s="7">
        <f t="shared" si="34"/>
        <v>3</v>
      </c>
      <c r="N300" s="7">
        <f t="shared" si="34"/>
        <v>3</v>
      </c>
      <c r="O300" s="19"/>
      <c r="P300" s="19"/>
      <c r="Q300" s="99">
        <v>1</v>
      </c>
      <c r="R300" s="99">
        <v>1</v>
      </c>
      <c r="S300" s="109">
        <f t="shared" si="35"/>
        <v>1</v>
      </c>
      <c r="T300" s="7">
        <f t="shared" si="40"/>
        <v>1</v>
      </c>
      <c r="U300" s="7">
        <f t="shared" si="40"/>
        <v>1</v>
      </c>
      <c r="V300" s="109">
        <f t="shared" si="36"/>
        <v>1</v>
      </c>
      <c r="W300" s="109">
        <f t="shared" si="37"/>
        <v>2</v>
      </c>
      <c r="X300" s="7">
        <f t="shared" si="37"/>
        <v>4</v>
      </c>
      <c r="Y300" s="7">
        <f t="shared" si="38"/>
        <v>4</v>
      </c>
    </row>
    <row r="301" spans="1:25" ht="30" x14ac:dyDescent="0.25">
      <c r="A301" s="1">
        <f t="shared" si="39"/>
        <v>298</v>
      </c>
      <c r="B301" s="1" t="s">
        <v>351</v>
      </c>
      <c r="C301" s="1">
        <v>30228</v>
      </c>
      <c r="D301" s="1" t="s">
        <v>8</v>
      </c>
      <c r="E301" s="11" t="s">
        <v>9</v>
      </c>
      <c r="F301" s="7"/>
      <c r="G301" s="7"/>
      <c r="H301" s="91">
        <v>1</v>
      </c>
      <c r="I301" s="91">
        <v>1</v>
      </c>
      <c r="J301" s="91">
        <v>1</v>
      </c>
      <c r="K301" s="91">
        <v>1</v>
      </c>
      <c r="L301" s="7">
        <f t="shared" si="33"/>
        <v>1</v>
      </c>
      <c r="M301" s="7">
        <f t="shared" si="34"/>
        <v>2</v>
      </c>
      <c r="N301" s="7">
        <f t="shared" si="34"/>
        <v>2</v>
      </c>
      <c r="O301" s="19"/>
      <c r="P301" s="19"/>
      <c r="Q301" s="19"/>
      <c r="R301" s="19"/>
      <c r="S301" s="109">
        <f t="shared" si="35"/>
        <v>0</v>
      </c>
      <c r="T301" s="7">
        <f t="shared" si="40"/>
        <v>0</v>
      </c>
      <c r="U301" s="7">
        <f t="shared" si="40"/>
        <v>0</v>
      </c>
      <c r="V301" s="109">
        <f t="shared" si="36"/>
        <v>1</v>
      </c>
      <c r="W301" s="109">
        <f t="shared" si="37"/>
        <v>1</v>
      </c>
      <c r="X301" s="7">
        <f t="shared" si="37"/>
        <v>2</v>
      </c>
      <c r="Y301" s="7">
        <f t="shared" si="38"/>
        <v>2</v>
      </c>
    </row>
    <row r="302" spans="1:25" ht="60" x14ac:dyDescent="0.25">
      <c r="A302" s="1">
        <f t="shared" si="39"/>
        <v>299</v>
      </c>
      <c r="B302" s="1" t="s">
        <v>352</v>
      </c>
      <c r="C302" s="1">
        <v>30239</v>
      </c>
      <c r="D302" s="1" t="s">
        <v>8</v>
      </c>
      <c r="E302" s="11" t="s">
        <v>9</v>
      </c>
      <c r="F302" s="7"/>
      <c r="G302" s="7"/>
      <c r="H302" s="7"/>
      <c r="I302" s="7"/>
      <c r="J302" s="7"/>
      <c r="K302" s="7"/>
      <c r="L302" s="7">
        <f t="shared" si="33"/>
        <v>0</v>
      </c>
      <c r="M302" s="7">
        <f t="shared" si="34"/>
        <v>0</v>
      </c>
      <c r="N302" s="7">
        <f t="shared" si="34"/>
        <v>0</v>
      </c>
      <c r="O302" s="92">
        <v>1</v>
      </c>
      <c r="P302" s="92">
        <v>1</v>
      </c>
      <c r="Q302" s="19"/>
      <c r="R302" s="19"/>
      <c r="S302" s="109">
        <f t="shared" si="35"/>
        <v>1</v>
      </c>
      <c r="T302" s="7">
        <f t="shared" si="40"/>
        <v>1</v>
      </c>
      <c r="U302" s="7">
        <f t="shared" si="40"/>
        <v>1</v>
      </c>
      <c r="V302" s="109">
        <f t="shared" si="36"/>
        <v>1</v>
      </c>
      <c r="W302" s="109">
        <f t="shared" si="37"/>
        <v>1</v>
      </c>
      <c r="X302" s="7">
        <f t="shared" si="37"/>
        <v>1</v>
      </c>
      <c r="Y302" s="7">
        <f t="shared" si="38"/>
        <v>1</v>
      </c>
    </row>
    <row r="303" spans="1:25" ht="45" x14ac:dyDescent="0.25">
      <c r="A303" s="1">
        <f t="shared" si="39"/>
        <v>300</v>
      </c>
      <c r="B303" s="1" t="s">
        <v>353</v>
      </c>
      <c r="C303" s="1">
        <v>30246</v>
      </c>
      <c r="D303" s="1" t="s">
        <v>8</v>
      </c>
      <c r="E303" s="11" t="s">
        <v>9</v>
      </c>
      <c r="F303" s="7"/>
      <c r="G303" s="7"/>
      <c r="H303" s="7"/>
      <c r="I303" s="7"/>
      <c r="J303" s="7"/>
      <c r="K303" s="7"/>
      <c r="L303" s="7">
        <f t="shared" si="33"/>
        <v>0</v>
      </c>
      <c r="M303" s="7">
        <f t="shared" si="34"/>
        <v>0</v>
      </c>
      <c r="N303" s="7">
        <f t="shared" si="34"/>
        <v>0</v>
      </c>
      <c r="O303" s="92">
        <v>1</v>
      </c>
      <c r="P303" s="92">
        <v>1</v>
      </c>
      <c r="Q303" s="19"/>
      <c r="R303" s="19"/>
      <c r="S303" s="109">
        <f t="shared" si="35"/>
        <v>1</v>
      </c>
      <c r="T303" s="7">
        <f t="shared" si="40"/>
        <v>1</v>
      </c>
      <c r="U303" s="7">
        <f t="shared" si="40"/>
        <v>1</v>
      </c>
      <c r="V303" s="109">
        <f t="shared" si="36"/>
        <v>1</v>
      </c>
      <c r="W303" s="109">
        <f t="shared" si="37"/>
        <v>1</v>
      </c>
      <c r="X303" s="7">
        <f t="shared" si="37"/>
        <v>1</v>
      </c>
      <c r="Y303" s="7">
        <f t="shared" si="38"/>
        <v>1</v>
      </c>
    </row>
    <row r="304" spans="1:25" ht="30" x14ac:dyDescent="0.25">
      <c r="A304" s="1">
        <f t="shared" si="39"/>
        <v>301</v>
      </c>
      <c r="B304" s="1" t="s">
        <v>354</v>
      </c>
      <c r="C304" s="1">
        <v>30304</v>
      </c>
      <c r="D304" s="1" t="s">
        <v>58</v>
      </c>
      <c r="E304" s="11" t="s">
        <v>473</v>
      </c>
      <c r="F304" s="7"/>
      <c r="G304" s="7"/>
      <c r="H304" s="7"/>
      <c r="I304" s="7"/>
      <c r="J304" s="7"/>
      <c r="K304" s="7"/>
      <c r="L304" s="7">
        <f t="shared" si="33"/>
        <v>0</v>
      </c>
      <c r="M304" s="7">
        <f t="shared" si="34"/>
        <v>0</v>
      </c>
      <c r="N304" s="7">
        <f t="shared" si="34"/>
        <v>0</v>
      </c>
      <c r="O304" s="19"/>
      <c r="P304" s="19"/>
      <c r="Q304" s="19"/>
      <c r="R304" s="19"/>
      <c r="S304" s="109">
        <f t="shared" si="35"/>
        <v>0</v>
      </c>
      <c r="T304" s="7">
        <f t="shared" si="40"/>
        <v>0</v>
      </c>
      <c r="U304" s="7">
        <f t="shared" si="40"/>
        <v>0</v>
      </c>
      <c r="V304" s="109">
        <f t="shared" si="36"/>
        <v>0</v>
      </c>
      <c r="W304" s="109">
        <f t="shared" si="37"/>
        <v>0</v>
      </c>
      <c r="X304" s="7">
        <f t="shared" si="37"/>
        <v>0</v>
      </c>
      <c r="Y304" s="7">
        <f t="shared" si="38"/>
        <v>0</v>
      </c>
    </row>
    <row r="305" spans="1:25" ht="38.25" x14ac:dyDescent="0.25">
      <c r="A305" s="1">
        <f t="shared" si="39"/>
        <v>302</v>
      </c>
      <c r="B305" s="1" t="s">
        <v>355</v>
      </c>
      <c r="C305" s="1">
        <v>30305</v>
      </c>
      <c r="D305" s="1" t="s">
        <v>103</v>
      </c>
      <c r="E305" s="11" t="s">
        <v>470</v>
      </c>
      <c r="F305" s="7"/>
      <c r="G305" s="7"/>
      <c r="H305" s="7"/>
      <c r="I305" s="7"/>
      <c r="J305" s="7"/>
      <c r="K305" s="7"/>
      <c r="L305" s="7">
        <f t="shared" si="33"/>
        <v>0</v>
      </c>
      <c r="M305" s="7">
        <f t="shared" si="34"/>
        <v>0</v>
      </c>
      <c r="N305" s="7">
        <f t="shared" si="34"/>
        <v>0</v>
      </c>
      <c r="O305" s="92">
        <v>1</v>
      </c>
      <c r="P305" s="92">
        <v>1</v>
      </c>
      <c r="Q305" s="102">
        <v>2</v>
      </c>
      <c r="R305" s="99">
        <v>1</v>
      </c>
      <c r="S305" s="109">
        <f t="shared" si="35"/>
        <v>1</v>
      </c>
      <c r="T305" s="7">
        <f t="shared" si="40"/>
        <v>3</v>
      </c>
      <c r="U305" s="7">
        <f t="shared" si="40"/>
        <v>2</v>
      </c>
      <c r="V305" s="109">
        <f t="shared" si="36"/>
        <v>1</v>
      </c>
      <c r="W305" s="109">
        <f t="shared" si="37"/>
        <v>1</v>
      </c>
      <c r="X305" s="7">
        <f t="shared" si="37"/>
        <v>3</v>
      </c>
      <c r="Y305" s="7">
        <f t="shared" si="38"/>
        <v>2</v>
      </c>
    </row>
    <row r="306" spans="1:25" ht="25.5" x14ac:dyDescent="0.25">
      <c r="A306" s="1">
        <f t="shared" si="39"/>
        <v>303</v>
      </c>
      <c r="B306" s="1" t="s">
        <v>356</v>
      </c>
      <c r="C306" s="1">
        <v>30306</v>
      </c>
      <c r="D306" s="1" t="s">
        <v>11</v>
      </c>
      <c r="E306" s="11" t="s">
        <v>464</v>
      </c>
      <c r="F306" s="43">
        <v>1</v>
      </c>
      <c r="G306" s="43">
        <v>1</v>
      </c>
      <c r="H306" s="43">
        <v>1</v>
      </c>
      <c r="I306" s="43">
        <v>1</v>
      </c>
      <c r="J306" s="43">
        <v>1</v>
      </c>
      <c r="K306" s="43">
        <v>1</v>
      </c>
      <c r="L306" s="7">
        <f t="shared" si="33"/>
        <v>1</v>
      </c>
      <c r="M306" s="7">
        <f t="shared" si="34"/>
        <v>3</v>
      </c>
      <c r="N306" s="7">
        <f t="shared" si="34"/>
        <v>3</v>
      </c>
      <c r="O306" s="19"/>
      <c r="P306" s="19"/>
      <c r="Q306" s="19"/>
      <c r="R306" s="19"/>
      <c r="S306" s="109">
        <f t="shared" si="35"/>
        <v>0</v>
      </c>
      <c r="T306" s="7">
        <f t="shared" si="40"/>
        <v>0</v>
      </c>
      <c r="U306" s="7">
        <f t="shared" si="40"/>
        <v>0</v>
      </c>
      <c r="V306" s="109">
        <f t="shared" si="36"/>
        <v>1</v>
      </c>
      <c r="W306" s="109">
        <f t="shared" si="37"/>
        <v>1</v>
      </c>
      <c r="X306" s="7">
        <f t="shared" si="37"/>
        <v>3</v>
      </c>
      <c r="Y306" s="7">
        <f t="shared" si="38"/>
        <v>3</v>
      </c>
    </row>
    <row r="307" spans="1:25" ht="45" x14ac:dyDescent="0.25">
      <c r="A307" s="1">
        <f t="shared" si="39"/>
        <v>304</v>
      </c>
      <c r="B307" s="1" t="s">
        <v>357</v>
      </c>
      <c r="C307" s="1">
        <v>30307</v>
      </c>
      <c r="D307" s="1" t="s">
        <v>8</v>
      </c>
      <c r="E307" s="11" t="s">
        <v>9</v>
      </c>
      <c r="F307" s="91">
        <v>1</v>
      </c>
      <c r="G307" s="91">
        <v>1</v>
      </c>
      <c r="H307" s="91">
        <v>1</v>
      </c>
      <c r="I307" s="91">
        <v>1</v>
      </c>
      <c r="J307" s="91">
        <v>1</v>
      </c>
      <c r="K307" s="91">
        <v>1</v>
      </c>
      <c r="L307" s="7">
        <f t="shared" si="33"/>
        <v>1</v>
      </c>
      <c r="M307" s="7">
        <f t="shared" si="34"/>
        <v>3</v>
      </c>
      <c r="N307" s="7">
        <f t="shared" si="34"/>
        <v>3</v>
      </c>
      <c r="O307" s="19"/>
      <c r="P307" s="19"/>
      <c r="Q307" s="19"/>
      <c r="R307" s="19"/>
      <c r="S307" s="109">
        <f t="shared" si="35"/>
        <v>0</v>
      </c>
      <c r="T307" s="7">
        <f t="shared" si="40"/>
        <v>0</v>
      </c>
      <c r="U307" s="7">
        <f t="shared" si="40"/>
        <v>0</v>
      </c>
      <c r="V307" s="109">
        <f t="shared" si="36"/>
        <v>1</v>
      </c>
      <c r="W307" s="109">
        <f t="shared" si="37"/>
        <v>1</v>
      </c>
      <c r="X307" s="7">
        <f t="shared" si="37"/>
        <v>3</v>
      </c>
      <c r="Y307" s="7">
        <f t="shared" si="38"/>
        <v>3</v>
      </c>
    </row>
    <row r="308" spans="1:25" ht="30" x14ac:dyDescent="0.25">
      <c r="A308" s="1">
        <f t="shared" si="39"/>
        <v>305</v>
      </c>
      <c r="B308" s="1" t="s">
        <v>358</v>
      </c>
      <c r="C308" s="1">
        <v>30308</v>
      </c>
      <c r="D308" s="1" t="s">
        <v>8</v>
      </c>
      <c r="E308" s="11" t="s">
        <v>9</v>
      </c>
      <c r="F308" s="43">
        <v>1</v>
      </c>
      <c r="G308" s="43">
        <v>1</v>
      </c>
      <c r="H308" s="43">
        <v>1</v>
      </c>
      <c r="I308" s="43">
        <v>1</v>
      </c>
      <c r="J308" s="7"/>
      <c r="K308" s="7"/>
      <c r="L308" s="7">
        <f t="shared" si="33"/>
        <v>1</v>
      </c>
      <c r="M308" s="7">
        <f t="shared" si="34"/>
        <v>2</v>
      </c>
      <c r="N308" s="7">
        <f t="shared" si="34"/>
        <v>2</v>
      </c>
      <c r="O308" s="19"/>
      <c r="P308" s="19"/>
      <c r="Q308" s="19"/>
      <c r="R308" s="19"/>
      <c r="S308" s="109">
        <f t="shared" si="35"/>
        <v>0</v>
      </c>
      <c r="T308" s="7">
        <f t="shared" si="40"/>
        <v>0</v>
      </c>
      <c r="U308" s="7">
        <f t="shared" si="40"/>
        <v>0</v>
      </c>
      <c r="V308" s="109">
        <f t="shared" si="36"/>
        <v>1</v>
      </c>
      <c r="W308" s="109">
        <f t="shared" si="37"/>
        <v>1</v>
      </c>
      <c r="X308" s="7">
        <f t="shared" si="37"/>
        <v>2</v>
      </c>
      <c r="Y308" s="7">
        <f t="shared" si="38"/>
        <v>2</v>
      </c>
    </row>
    <row r="309" spans="1:25" ht="25.5" x14ac:dyDescent="0.25">
      <c r="A309" s="1">
        <f t="shared" si="39"/>
        <v>306</v>
      </c>
      <c r="B309" s="1" t="s">
        <v>359</v>
      </c>
      <c r="C309" s="1">
        <v>30309</v>
      </c>
      <c r="D309" s="1" t="s">
        <v>11</v>
      </c>
      <c r="E309" s="11" t="s">
        <v>464</v>
      </c>
      <c r="F309" s="7"/>
      <c r="G309" s="7"/>
      <c r="H309" s="7"/>
      <c r="I309" s="7"/>
      <c r="J309" s="7"/>
      <c r="K309" s="7"/>
      <c r="L309" s="7">
        <f t="shared" si="33"/>
        <v>0</v>
      </c>
      <c r="M309" s="7">
        <f t="shared" si="34"/>
        <v>0</v>
      </c>
      <c r="N309" s="7">
        <f t="shared" si="34"/>
        <v>0</v>
      </c>
      <c r="O309" s="19"/>
      <c r="P309" s="19"/>
      <c r="Q309" s="19"/>
      <c r="R309" s="19"/>
      <c r="S309" s="109">
        <f t="shared" si="35"/>
        <v>0</v>
      </c>
      <c r="T309" s="7">
        <f t="shared" si="40"/>
        <v>0</v>
      </c>
      <c r="U309" s="7">
        <f t="shared" si="40"/>
        <v>0</v>
      </c>
      <c r="V309" s="109">
        <f t="shared" si="36"/>
        <v>0</v>
      </c>
      <c r="W309" s="109">
        <f t="shared" si="37"/>
        <v>0</v>
      </c>
      <c r="X309" s="7">
        <f t="shared" si="37"/>
        <v>0</v>
      </c>
      <c r="Y309" s="7">
        <f t="shared" si="38"/>
        <v>0</v>
      </c>
    </row>
    <row r="310" spans="1:25" ht="25.5" x14ac:dyDescent="0.25">
      <c r="A310" s="1">
        <f t="shared" si="39"/>
        <v>307</v>
      </c>
      <c r="B310" s="1" t="s">
        <v>360</v>
      </c>
      <c r="C310" s="1">
        <v>30310</v>
      </c>
      <c r="D310" s="1" t="s">
        <v>8</v>
      </c>
      <c r="E310" s="11" t="s">
        <v>9</v>
      </c>
      <c r="F310" s="7"/>
      <c r="G310" s="7"/>
      <c r="H310" s="7"/>
      <c r="I310" s="7"/>
      <c r="J310" s="7"/>
      <c r="K310" s="7"/>
      <c r="L310" s="7">
        <f t="shared" si="33"/>
        <v>0</v>
      </c>
      <c r="M310" s="7">
        <f t="shared" si="34"/>
        <v>0</v>
      </c>
      <c r="N310" s="7">
        <f t="shared" si="34"/>
        <v>0</v>
      </c>
      <c r="O310" s="19"/>
      <c r="P310" s="19"/>
      <c r="Q310" s="19"/>
      <c r="R310" s="19"/>
      <c r="S310" s="109">
        <f t="shared" si="35"/>
        <v>0</v>
      </c>
      <c r="T310" s="7">
        <f t="shared" si="40"/>
        <v>0</v>
      </c>
      <c r="U310" s="7">
        <f t="shared" si="40"/>
        <v>0</v>
      </c>
      <c r="V310" s="109">
        <f t="shared" si="36"/>
        <v>0</v>
      </c>
      <c r="W310" s="109">
        <f t="shared" si="37"/>
        <v>0</v>
      </c>
      <c r="X310" s="7">
        <f t="shared" si="37"/>
        <v>0</v>
      </c>
      <c r="Y310" s="7">
        <f t="shared" si="38"/>
        <v>0</v>
      </c>
    </row>
    <row r="311" spans="1:25" ht="25.5" x14ac:dyDescent="0.25">
      <c r="A311" s="1">
        <f t="shared" si="39"/>
        <v>308</v>
      </c>
      <c r="B311" s="1" t="s">
        <v>361</v>
      </c>
      <c r="C311" s="1">
        <v>30311</v>
      </c>
      <c r="D311" s="1" t="s">
        <v>11</v>
      </c>
      <c r="E311" s="11" t="s">
        <v>464</v>
      </c>
      <c r="F311" s="7"/>
      <c r="G311" s="7"/>
      <c r="H311" s="91">
        <v>1</v>
      </c>
      <c r="I311" s="91">
        <v>1</v>
      </c>
      <c r="J311" s="7"/>
      <c r="K311" s="7"/>
      <c r="L311" s="7">
        <f t="shared" si="33"/>
        <v>1</v>
      </c>
      <c r="M311" s="7">
        <f t="shared" si="34"/>
        <v>1</v>
      </c>
      <c r="N311" s="7">
        <f t="shared" si="34"/>
        <v>1</v>
      </c>
      <c r="O311" s="19"/>
      <c r="P311" s="19"/>
      <c r="Q311" s="19"/>
      <c r="R311" s="19"/>
      <c r="S311" s="109">
        <f t="shared" si="35"/>
        <v>0</v>
      </c>
      <c r="T311" s="7">
        <f t="shared" si="40"/>
        <v>0</v>
      </c>
      <c r="U311" s="7">
        <f t="shared" si="40"/>
        <v>0</v>
      </c>
      <c r="V311" s="109">
        <f t="shared" si="36"/>
        <v>1</v>
      </c>
      <c r="W311" s="109">
        <f t="shared" si="37"/>
        <v>1</v>
      </c>
      <c r="X311" s="7">
        <f t="shared" si="37"/>
        <v>1</v>
      </c>
      <c r="Y311" s="7">
        <f t="shared" si="38"/>
        <v>1</v>
      </c>
    </row>
    <row r="312" spans="1:25" ht="63.75" x14ac:dyDescent="0.25">
      <c r="A312" s="1">
        <f t="shared" si="39"/>
        <v>309</v>
      </c>
      <c r="B312" s="1" t="s">
        <v>362</v>
      </c>
      <c r="C312" s="1">
        <v>30312</v>
      </c>
      <c r="D312" s="1" t="s">
        <v>63</v>
      </c>
      <c r="E312" s="11" t="s">
        <v>463</v>
      </c>
      <c r="F312" s="7"/>
      <c r="G312" s="7"/>
      <c r="H312" s="7"/>
      <c r="I312" s="7"/>
      <c r="J312" s="7"/>
      <c r="K312" s="7"/>
      <c r="L312" s="7">
        <f t="shared" si="33"/>
        <v>0</v>
      </c>
      <c r="M312" s="7">
        <f t="shared" si="34"/>
        <v>0</v>
      </c>
      <c r="N312" s="7">
        <f t="shared" si="34"/>
        <v>0</v>
      </c>
      <c r="O312" s="19"/>
      <c r="P312" s="19"/>
      <c r="Q312" s="19"/>
      <c r="R312" s="19"/>
      <c r="S312" s="109">
        <f t="shared" si="35"/>
        <v>0</v>
      </c>
      <c r="T312" s="7">
        <f t="shared" si="40"/>
        <v>0</v>
      </c>
      <c r="U312" s="7">
        <f t="shared" si="40"/>
        <v>0</v>
      </c>
      <c r="V312" s="109">
        <f t="shared" si="36"/>
        <v>0</v>
      </c>
      <c r="W312" s="109">
        <f t="shared" si="37"/>
        <v>0</v>
      </c>
      <c r="X312" s="7">
        <f t="shared" si="37"/>
        <v>0</v>
      </c>
      <c r="Y312" s="7">
        <f t="shared" si="38"/>
        <v>0</v>
      </c>
    </row>
    <row r="313" spans="1:25" ht="25.5" x14ac:dyDescent="0.25">
      <c r="A313" s="1">
        <f t="shared" si="39"/>
        <v>310</v>
      </c>
      <c r="B313" s="1" t="s">
        <v>363</v>
      </c>
      <c r="C313" s="1">
        <v>30313</v>
      </c>
      <c r="D313" s="1" t="s">
        <v>8</v>
      </c>
      <c r="E313" s="11" t="s">
        <v>9</v>
      </c>
      <c r="F313" s="7"/>
      <c r="G313" s="7"/>
      <c r="H313" s="7"/>
      <c r="I313" s="7"/>
      <c r="J313" s="7"/>
      <c r="K313" s="7"/>
      <c r="L313" s="7">
        <f t="shared" si="33"/>
        <v>0</v>
      </c>
      <c r="M313" s="7">
        <f t="shared" si="34"/>
        <v>0</v>
      </c>
      <c r="N313" s="7">
        <f t="shared" si="34"/>
        <v>0</v>
      </c>
      <c r="O313" s="19"/>
      <c r="P313" s="19"/>
      <c r="Q313" s="19"/>
      <c r="R313" s="19"/>
      <c r="S313" s="109">
        <f t="shared" si="35"/>
        <v>0</v>
      </c>
      <c r="T313" s="7">
        <f t="shared" si="40"/>
        <v>0</v>
      </c>
      <c r="U313" s="7">
        <f t="shared" si="40"/>
        <v>0</v>
      </c>
      <c r="V313" s="109">
        <f t="shared" si="36"/>
        <v>0</v>
      </c>
      <c r="W313" s="109">
        <f t="shared" si="37"/>
        <v>0</v>
      </c>
      <c r="X313" s="7">
        <f t="shared" si="37"/>
        <v>0</v>
      </c>
      <c r="Y313" s="7">
        <f t="shared" si="38"/>
        <v>0</v>
      </c>
    </row>
    <row r="314" spans="1:25" ht="30" x14ac:dyDescent="0.25">
      <c r="A314" s="1">
        <f t="shared" si="39"/>
        <v>311</v>
      </c>
      <c r="B314" s="1" t="s">
        <v>364</v>
      </c>
      <c r="C314" s="1">
        <v>30314</v>
      </c>
      <c r="D314" s="1" t="s">
        <v>11</v>
      </c>
      <c r="E314" s="11" t="s">
        <v>464</v>
      </c>
      <c r="F314" s="7"/>
      <c r="G314" s="7"/>
      <c r="H314" s="7"/>
      <c r="I314" s="7"/>
      <c r="J314" s="7"/>
      <c r="K314" s="7"/>
      <c r="L314" s="7">
        <f t="shared" si="33"/>
        <v>0</v>
      </c>
      <c r="M314" s="7">
        <f t="shared" si="34"/>
        <v>0</v>
      </c>
      <c r="N314" s="7">
        <f t="shared" si="34"/>
        <v>0</v>
      </c>
      <c r="O314" s="19"/>
      <c r="P314" s="19"/>
      <c r="Q314" s="19"/>
      <c r="R314" s="19"/>
      <c r="S314" s="109">
        <f t="shared" si="35"/>
        <v>0</v>
      </c>
      <c r="T314" s="7">
        <f t="shared" si="40"/>
        <v>0</v>
      </c>
      <c r="U314" s="7">
        <f t="shared" si="40"/>
        <v>0</v>
      </c>
      <c r="V314" s="109">
        <f t="shared" si="36"/>
        <v>0</v>
      </c>
      <c r="W314" s="109">
        <f t="shared" si="37"/>
        <v>0</v>
      </c>
      <c r="X314" s="7">
        <f t="shared" si="37"/>
        <v>0</v>
      </c>
      <c r="Y314" s="7">
        <f t="shared" si="38"/>
        <v>0</v>
      </c>
    </row>
    <row r="315" spans="1:25" ht="25.5" x14ac:dyDescent="0.25">
      <c r="A315" s="1">
        <f t="shared" si="39"/>
        <v>312</v>
      </c>
      <c r="B315" s="1" t="s">
        <v>365</v>
      </c>
      <c r="C315" s="1">
        <v>30315</v>
      </c>
      <c r="D315" s="1" t="s">
        <v>63</v>
      </c>
      <c r="E315" s="11" t="s">
        <v>462</v>
      </c>
      <c r="F315" s="7"/>
      <c r="G315" s="7"/>
      <c r="H315" s="113">
        <v>1</v>
      </c>
      <c r="I315" s="113">
        <v>1</v>
      </c>
      <c r="J315" s="113">
        <v>1</v>
      </c>
      <c r="K315" s="113">
        <v>1</v>
      </c>
      <c r="L315" s="7">
        <f t="shared" si="33"/>
        <v>1</v>
      </c>
      <c r="M315" s="7">
        <f t="shared" si="34"/>
        <v>2</v>
      </c>
      <c r="N315" s="7">
        <f t="shared" si="34"/>
        <v>2</v>
      </c>
      <c r="O315" s="19"/>
      <c r="P315" s="19"/>
      <c r="Q315" s="115">
        <v>3</v>
      </c>
      <c r="R315" s="115">
        <v>1</v>
      </c>
      <c r="S315" s="109">
        <f t="shared" si="35"/>
        <v>1</v>
      </c>
      <c r="T315" s="7">
        <f t="shared" si="40"/>
        <v>3</v>
      </c>
      <c r="U315" s="7">
        <f t="shared" si="40"/>
        <v>1</v>
      </c>
      <c r="V315" s="109">
        <f t="shared" si="36"/>
        <v>1</v>
      </c>
      <c r="W315" s="109">
        <f t="shared" si="37"/>
        <v>2</v>
      </c>
      <c r="X315" s="7">
        <f t="shared" si="37"/>
        <v>5</v>
      </c>
      <c r="Y315" s="7">
        <f t="shared" si="38"/>
        <v>3</v>
      </c>
    </row>
    <row r="316" spans="1:25" x14ac:dyDescent="0.25">
      <c r="A316" s="1">
        <f t="shared" si="39"/>
        <v>313</v>
      </c>
      <c r="B316" s="1" t="s">
        <v>366</v>
      </c>
      <c r="C316" s="1">
        <v>30316</v>
      </c>
      <c r="D316" s="1" t="s">
        <v>26</v>
      </c>
      <c r="E316" s="11" t="s">
        <v>445</v>
      </c>
      <c r="F316" s="7"/>
      <c r="G316" s="7"/>
      <c r="H316" s="7"/>
      <c r="I316" s="7"/>
      <c r="J316" s="7"/>
      <c r="K316" s="7"/>
      <c r="L316" s="7">
        <f t="shared" si="33"/>
        <v>0</v>
      </c>
      <c r="M316" s="7">
        <f t="shared" si="34"/>
        <v>0</v>
      </c>
      <c r="N316" s="7">
        <f t="shared" si="34"/>
        <v>0</v>
      </c>
      <c r="O316" s="19"/>
      <c r="P316" s="19"/>
      <c r="Q316" s="19"/>
      <c r="R316" s="19"/>
      <c r="S316" s="109">
        <f t="shared" si="35"/>
        <v>0</v>
      </c>
      <c r="T316" s="7">
        <f t="shared" si="40"/>
        <v>0</v>
      </c>
      <c r="U316" s="7">
        <f t="shared" si="40"/>
        <v>0</v>
      </c>
      <c r="V316" s="109">
        <f t="shared" si="36"/>
        <v>0</v>
      </c>
      <c r="W316" s="109">
        <f t="shared" si="37"/>
        <v>0</v>
      </c>
      <c r="X316" s="7">
        <f t="shared" si="37"/>
        <v>0</v>
      </c>
      <c r="Y316" s="7">
        <f t="shared" si="38"/>
        <v>0</v>
      </c>
    </row>
    <row r="317" spans="1:25" ht="25.5" x14ac:dyDescent="0.25">
      <c r="A317" s="1">
        <f t="shared" si="39"/>
        <v>314</v>
      </c>
      <c r="B317" s="1" t="s">
        <v>367</v>
      </c>
      <c r="C317" s="1">
        <v>30317</v>
      </c>
      <c r="D317" s="1" t="s">
        <v>8</v>
      </c>
      <c r="E317" s="11" t="s">
        <v>9</v>
      </c>
      <c r="F317" s="7"/>
      <c r="G317" s="7"/>
      <c r="H317" s="7"/>
      <c r="I317" s="7"/>
      <c r="J317" s="7"/>
      <c r="K317" s="7"/>
      <c r="L317" s="7">
        <f t="shared" si="33"/>
        <v>0</v>
      </c>
      <c r="M317" s="7">
        <f t="shared" si="34"/>
        <v>0</v>
      </c>
      <c r="N317" s="7">
        <f t="shared" si="34"/>
        <v>0</v>
      </c>
      <c r="O317" s="19"/>
      <c r="P317" s="19"/>
      <c r="Q317" s="115">
        <v>3</v>
      </c>
      <c r="R317" s="115">
        <v>1</v>
      </c>
      <c r="S317" s="109">
        <f t="shared" si="35"/>
        <v>1</v>
      </c>
      <c r="T317" s="7">
        <f t="shared" si="40"/>
        <v>3</v>
      </c>
      <c r="U317" s="7">
        <f t="shared" si="40"/>
        <v>1</v>
      </c>
      <c r="V317" s="109">
        <f t="shared" si="36"/>
        <v>1</v>
      </c>
      <c r="W317" s="109">
        <f t="shared" si="37"/>
        <v>1</v>
      </c>
      <c r="X317" s="7">
        <f t="shared" si="37"/>
        <v>3</v>
      </c>
      <c r="Y317" s="7">
        <f t="shared" si="38"/>
        <v>1</v>
      </c>
    </row>
    <row r="318" spans="1:25" x14ac:dyDescent="0.25">
      <c r="A318" s="1">
        <f t="shared" si="39"/>
        <v>315</v>
      </c>
      <c r="B318" s="1" t="s">
        <v>368</v>
      </c>
      <c r="C318" s="1">
        <v>30318</v>
      </c>
      <c r="D318" s="1" t="s">
        <v>26</v>
      </c>
      <c r="E318" s="11" t="s">
        <v>445</v>
      </c>
      <c r="F318" s="7"/>
      <c r="G318" s="7"/>
      <c r="H318" s="7"/>
      <c r="I318" s="7"/>
      <c r="J318" s="7"/>
      <c r="K318" s="7"/>
      <c r="L318" s="7">
        <f t="shared" si="33"/>
        <v>0</v>
      </c>
      <c r="M318" s="7">
        <f t="shared" si="34"/>
        <v>0</v>
      </c>
      <c r="N318" s="7">
        <f t="shared" si="34"/>
        <v>0</v>
      </c>
      <c r="O318" s="19"/>
      <c r="P318" s="19"/>
      <c r="Q318" s="19"/>
      <c r="R318" s="19"/>
      <c r="S318" s="109">
        <f t="shared" si="35"/>
        <v>0</v>
      </c>
      <c r="T318" s="7">
        <f t="shared" si="40"/>
        <v>0</v>
      </c>
      <c r="U318" s="7">
        <f t="shared" si="40"/>
        <v>0</v>
      </c>
      <c r="V318" s="109">
        <f t="shared" si="36"/>
        <v>0</v>
      </c>
      <c r="W318" s="109">
        <f t="shared" si="37"/>
        <v>0</v>
      </c>
      <c r="X318" s="7">
        <f t="shared" si="37"/>
        <v>0</v>
      </c>
      <c r="Y318" s="7">
        <f t="shared" si="38"/>
        <v>0</v>
      </c>
    </row>
    <row r="319" spans="1:25" ht="45" x14ac:dyDescent="0.25">
      <c r="A319" s="1">
        <f t="shared" si="39"/>
        <v>316</v>
      </c>
      <c r="B319" s="1" t="s">
        <v>369</v>
      </c>
      <c r="C319" s="1">
        <v>30319</v>
      </c>
      <c r="D319" s="1" t="s">
        <v>8</v>
      </c>
      <c r="E319" s="11" t="s">
        <v>9</v>
      </c>
      <c r="F319" s="7"/>
      <c r="G319" s="7"/>
      <c r="H319" s="7"/>
      <c r="I319" s="7"/>
      <c r="J319" s="7"/>
      <c r="K319" s="7"/>
      <c r="L319" s="7">
        <f t="shared" si="33"/>
        <v>0</v>
      </c>
      <c r="M319" s="7">
        <f t="shared" si="34"/>
        <v>0</v>
      </c>
      <c r="N319" s="7">
        <f t="shared" si="34"/>
        <v>0</v>
      </c>
      <c r="O319" s="19"/>
      <c r="P319" s="19"/>
      <c r="Q319" s="19"/>
      <c r="R319" s="19"/>
      <c r="S319" s="109">
        <f t="shared" si="35"/>
        <v>0</v>
      </c>
      <c r="T319" s="7">
        <f t="shared" si="40"/>
        <v>0</v>
      </c>
      <c r="U319" s="7">
        <f t="shared" si="40"/>
        <v>0</v>
      </c>
      <c r="V319" s="109">
        <f t="shared" si="36"/>
        <v>0</v>
      </c>
      <c r="W319" s="109">
        <f t="shared" si="37"/>
        <v>0</v>
      </c>
      <c r="X319" s="7">
        <f t="shared" si="37"/>
        <v>0</v>
      </c>
      <c r="Y319" s="7">
        <f t="shared" si="38"/>
        <v>0</v>
      </c>
    </row>
    <row r="320" spans="1:25" ht="38.25" x14ac:dyDescent="0.25">
      <c r="A320" s="1">
        <f t="shared" si="39"/>
        <v>317</v>
      </c>
      <c r="B320" s="1" t="s">
        <v>370</v>
      </c>
      <c r="C320" s="1">
        <v>30320</v>
      </c>
      <c r="D320" s="1" t="s">
        <v>103</v>
      </c>
      <c r="E320" s="11" t="s">
        <v>470</v>
      </c>
      <c r="F320" s="7"/>
      <c r="G320" s="7"/>
      <c r="H320" s="7"/>
      <c r="I320" s="7"/>
      <c r="J320" s="7"/>
      <c r="K320" s="7"/>
      <c r="L320" s="7">
        <f t="shared" si="33"/>
        <v>0</v>
      </c>
      <c r="M320" s="7">
        <f t="shared" si="34"/>
        <v>0</v>
      </c>
      <c r="N320" s="7">
        <f t="shared" si="34"/>
        <v>0</v>
      </c>
      <c r="O320" s="19"/>
      <c r="P320" s="19"/>
      <c r="Q320" s="19"/>
      <c r="R320" s="19"/>
      <c r="S320" s="109">
        <f t="shared" si="35"/>
        <v>0</v>
      </c>
      <c r="T320" s="7">
        <f t="shared" si="40"/>
        <v>0</v>
      </c>
      <c r="U320" s="7">
        <f t="shared" si="40"/>
        <v>0</v>
      </c>
      <c r="V320" s="109">
        <f t="shared" si="36"/>
        <v>0</v>
      </c>
      <c r="W320" s="109">
        <f t="shared" si="37"/>
        <v>0</v>
      </c>
      <c r="X320" s="7">
        <f t="shared" si="37"/>
        <v>0</v>
      </c>
      <c r="Y320" s="7">
        <f t="shared" si="38"/>
        <v>0</v>
      </c>
    </row>
    <row r="321" spans="1:25" ht="30" x14ac:dyDescent="0.25">
      <c r="A321" s="1">
        <f t="shared" si="39"/>
        <v>318</v>
      </c>
      <c r="B321" s="1" t="s">
        <v>371</v>
      </c>
      <c r="C321" s="1">
        <v>30321</v>
      </c>
      <c r="D321" s="1" t="s">
        <v>11</v>
      </c>
      <c r="E321" s="11" t="s">
        <v>464</v>
      </c>
      <c r="F321" s="7"/>
      <c r="G321" s="7"/>
      <c r="H321" s="7"/>
      <c r="I321" s="7"/>
      <c r="J321" s="7"/>
      <c r="K321" s="7"/>
      <c r="L321" s="7">
        <f t="shared" si="33"/>
        <v>0</v>
      </c>
      <c r="M321" s="7">
        <f t="shared" si="34"/>
        <v>0</v>
      </c>
      <c r="N321" s="7">
        <f t="shared" si="34"/>
        <v>0</v>
      </c>
      <c r="O321" s="19"/>
      <c r="P321" s="19"/>
      <c r="Q321" s="19"/>
      <c r="R321" s="19"/>
      <c r="S321" s="109">
        <f t="shared" si="35"/>
        <v>0</v>
      </c>
      <c r="T321" s="7">
        <f t="shared" si="40"/>
        <v>0</v>
      </c>
      <c r="U321" s="7">
        <f t="shared" si="40"/>
        <v>0</v>
      </c>
      <c r="V321" s="109">
        <f t="shared" si="36"/>
        <v>0</v>
      </c>
      <c r="W321" s="109">
        <f t="shared" si="37"/>
        <v>0</v>
      </c>
      <c r="X321" s="7">
        <f t="shared" si="37"/>
        <v>0</v>
      </c>
      <c r="Y321" s="7">
        <f t="shared" si="38"/>
        <v>0</v>
      </c>
    </row>
    <row r="322" spans="1:25" ht="30" x14ac:dyDescent="0.25">
      <c r="A322" s="1">
        <f t="shared" si="39"/>
        <v>319</v>
      </c>
      <c r="B322" s="1" t="s">
        <v>372</v>
      </c>
      <c r="C322" s="1">
        <v>30322</v>
      </c>
      <c r="D322" s="1" t="s">
        <v>8</v>
      </c>
      <c r="E322" s="11" t="s">
        <v>9</v>
      </c>
      <c r="F322" s="7"/>
      <c r="G322" s="7"/>
      <c r="H322" s="7"/>
      <c r="I322" s="7"/>
      <c r="J322" s="7"/>
      <c r="K322" s="7"/>
      <c r="L322" s="7">
        <f t="shared" si="33"/>
        <v>0</v>
      </c>
      <c r="M322" s="7">
        <f t="shared" si="34"/>
        <v>0</v>
      </c>
      <c r="N322" s="7">
        <f t="shared" si="34"/>
        <v>0</v>
      </c>
      <c r="O322" s="19"/>
      <c r="P322" s="19"/>
      <c r="Q322" s="19"/>
      <c r="R322" s="19"/>
      <c r="S322" s="109">
        <f t="shared" si="35"/>
        <v>0</v>
      </c>
      <c r="T322" s="7">
        <f t="shared" si="40"/>
        <v>0</v>
      </c>
      <c r="U322" s="7">
        <f t="shared" si="40"/>
        <v>0</v>
      </c>
      <c r="V322" s="109">
        <f t="shared" si="36"/>
        <v>0</v>
      </c>
      <c r="W322" s="109">
        <f t="shared" si="37"/>
        <v>0</v>
      </c>
      <c r="X322" s="7">
        <f t="shared" si="37"/>
        <v>0</v>
      </c>
      <c r="Y322" s="7">
        <f t="shared" si="38"/>
        <v>0</v>
      </c>
    </row>
    <row r="323" spans="1:25" ht="25.5" x14ac:dyDescent="0.25">
      <c r="A323" s="1">
        <f t="shared" si="39"/>
        <v>320</v>
      </c>
      <c r="B323" s="1" t="s">
        <v>373</v>
      </c>
      <c r="C323" s="1">
        <v>30323</v>
      </c>
      <c r="D323" s="1" t="s">
        <v>8</v>
      </c>
      <c r="E323" s="11" t="s">
        <v>9</v>
      </c>
      <c r="F323" s="7"/>
      <c r="G323" s="7"/>
      <c r="H323" s="7"/>
      <c r="I323" s="7"/>
      <c r="J323" s="7"/>
      <c r="K323" s="7"/>
      <c r="L323" s="7">
        <f t="shared" si="33"/>
        <v>0</v>
      </c>
      <c r="M323" s="7">
        <f t="shared" si="34"/>
        <v>0</v>
      </c>
      <c r="N323" s="7">
        <f t="shared" si="34"/>
        <v>0</v>
      </c>
      <c r="O323" s="92">
        <v>1</v>
      </c>
      <c r="P323" s="92">
        <v>1</v>
      </c>
      <c r="Q323" s="19"/>
      <c r="R323" s="19"/>
      <c r="S323" s="109">
        <f t="shared" si="35"/>
        <v>1</v>
      </c>
      <c r="T323" s="7">
        <f t="shared" si="40"/>
        <v>1</v>
      </c>
      <c r="U323" s="7">
        <f t="shared" si="40"/>
        <v>1</v>
      </c>
      <c r="V323" s="109">
        <f t="shared" si="36"/>
        <v>1</v>
      </c>
      <c r="W323" s="109">
        <f t="shared" si="37"/>
        <v>1</v>
      </c>
      <c r="X323" s="7">
        <f t="shared" si="37"/>
        <v>1</v>
      </c>
      <c r="Y323" s="7">
        <f t="shared" si="38"/>
        <v>1</v>
      </c>
    </row>
    <row r="324" spans="1:25" ht="30" x14ac:dyDescent="0.25">
      <c r="A324" s="1">
        <f t="shared" si="39"/>
        <v>321</v>
      </c>
      <c r="B324" s="1" t="s">
        <v>374</v>
      </c>
      <c r="C324" s="1">
        <v>30324</v>
      </c>
      <c r="D324" s="1" t="s">
        <v>11</v>
      </c>
      <c r="E324" s="11" t="s">
        <v>464</v>
      </c>
      <c r="F324" s="7"/>
      <c r="G324" s="7"/>
      <c r="H324" s="7"/>
      <c r="I324" s="7"/>
      <c r="J324" s="7"/>
      <c r="K324" s="7"/>
      <c r="L324" s="7">
        <f t="shared" ref="L324:L353" si="50">IF(G324&gt;0,G324,IF(I324&gt;0,I324,K324))</f>
        <v>0</v>
      </c>
      <c r="M324" s="7">
        <f t="shared" ref="M324:N353" si="51">F324+H324+J324</f>
        <v>0</v>
      </c>
      <c r="N324" s="7">
        <f t="shared" si="51"/>
        <v>0</v>
      </c>
      <c r="O324" s="19"/>
      <c r="P324" s="19"/>
      <c r="Q324" s="19"/>
      <c r="R324" s="19"/>
      <c r="S324" s="109">
        <f t="shared" ref="S324:S353" si="52">IF(P324&gt;0,P324,R324)</f>
        <v>0</v>
      </c>
      <c r="T324" s="7">
        <f t="shared" si="40"/>
        <v>0</v>
      </c>
      <c r="U324" s="7">
        <f t="shared" si="40"/>
        <v>0</v>
      </c>
      <c r="V324" s="109">
        <f t="shared" ref="V324:V353" si="53">IF(L324&gt;0,L324,S324)</f>
        <v>0</v>
      </c>
      <c r="W324" s="109">
        <f t="shared" ref="W324:X353" si="54">L324+S324</f>
        <v>0</v>
      </c>
      <c r="X324" s="7">
        <f t="shared" si="54"/>
        <v>0</v>
      </c>
      <c r="Y324" s="7">
        <f t="shared" si="38"/>
        <v>0</v>
      </c>
    </row>
    <row r="325" spans="1:25" ht="30" x14ac:dyDescent="0.25">
      <c r="A325" s="1">
        <f t="shared" si="39"/>
        <v>322</v>
      </c>
      <c r="B325" s="1" t="s">
        <v>375</v>
      </c>
      <c r="C325" s="1">
        <v>30325</v>
      </c>
      <c r="D325" s="1" t="s">
        <v>343</v>
      </c>
      <c r="E325" s="11" t="s">
        <v>446</v>
      </c>
      <c r="F325" s="7"/>
      <c r="G325" s="7"/>
      <c r="H325" s="7"/>
      <c r="I325" s="7"/>
      <c r="J325" s="7"/>
      <c r="K325" s="7"/>
      <c r="L325" s="7">
        <f t="shared" si="50"/>
        <v>0</v>
      </c>
      <c r="M325" s="7">
        <f t="shared" si="51"/>
        <v>0</v>
      </c>
      <c r="N325" s="7">
        <f t="shared" si="51"/>
        <v>0</v>
      </c>
      <c r="O325" s="92">
        <v>1</v>
      </c>
      <c r="P325" s="92">
        <v>1</v>
      </c>
      <c r="Q325" s="19"/>
      <c r="R325" s="19"/>
      <c r="S325" s="109">
        <f t="shared" si="52"/>
        <v>1</v>
      </c>
      <c r="T325" s="7">
        <f t="shared" si="40"/>
        <v>1</v>
      </c>
      <c r="U325" s="7">
        <f t="shared" si="40"/>
        <v>1</v>
      </c>
      <c r="V325" s="109">
        <f t="shared" si="53"/>
        <v>1</v>
      </c>
      <c r="W325" s="109">
        <f t="shared" si="54"/>
        <v>1</v>
      </c>
      <c r="X325" s="7">
        <f t="shared" si="54"/>
        <v>1</v>
      </c>
      <c r="Y325" s="7">
        <f t="shared" ref="Y325:Y353" si="55">G325+I325+K325+P325+R325</f>
        <v>1</v>
      </c>
    </row>
    <row r="326" spans="1:25" x14ac:dyDescent="0.25">
      <c r="A326" s="1">
        <f t="shared" ref="A326:A353" si="56">A325+1</f>
        <v>323</v>
      </c>
      <c r="B326" s="1" t="s">
        <v>376</v>
      </c>
      <c r="C326" s="1">
        <v>30326</v>
      </c>
      <c r="D326" s="1" t="s">
        <v>33</v>
      </c>
      <c r="E326" s="11" t="s">
        <v>445</v>
      </c>
      <c r="F326" s="7"/>
      <c r="G326" s="7"/>
      <c r="H326" s="7"/>
      <c r="I326" s="7"/>
      <c r="J326" s="7"/>
      <c r="K326" s="7"/>
      <c r="L326" s="7">
        <f t="shared" si="50"/>
        <v>0</v>
      </c>
      <c r="M326" s="7">
        <f t="shared" si="51"/>
        <v>0</v>
      </c>
      <c r="N326" s="7">
        <f t="shared" si="51"/>
        <v>0</v>
      </c>
      <c r="O326" s="19"/>
      <c r="P326" s="19"/>
      <c r="Q326" s="19"/>
      <c r="R326" s="19"/>
      <c r="S326" s="109">
        <f t="shared" si="52"/>
        <v>0</v>
      </c>
      <c r="T326" s="7">
        <f t="shared" si="40"/>
        <v>0</v>
      </c>
      <c r="U326" s="7">
        <f t="shared" si="40"/>
        <v>0</v>
      </c>
      <c r="V326" s="109">
        <f t="shared" si="53"/>
        <v>0</v>
      </c>
      <c r="W326" s="109">
        <f t="shared" si="54"/>
        <v>0</v>
      </c>
      <c r="X326" s="7">
        <f t="shared" si="54"/>
        <v>0</v>
      </c>
      <c r="Y326" s="7">
        <f t="shared" si="55"/>
        <v>0</v>
      </c>
    </row>
    <row r="327" spans="1:25" x14ac:dyDescent="0.25">
      <c r="A327" s="1">
        <f t="shared" si="56"/>
        <v>324</v>
      </c>
      <c r="B327" s="1" t="s">
        <v>377</v>
      </c>
      <c r="C327" s="1">
        <v>30327</v>
      </c>
      <c r="D327" s="1" t="s">
        <v>26</v>
      </c>
      <c r="E327" s="11" t="s">
        <v>445</v>
      </c>
      <c r="F327" s="7"/>
      <c r="G327" s="7"/>
      <c r="H327" s="7"/>
      <c r="I327" s="7"/>
      <c r="J327" s="91">
        <v>1</v>
      </c>
      <c r="K327" s="91">
        <v>1</v>
      </c>
      <c r="L327" s="7">
        <f t="shared" si="50"/>
        <v>1</v>
      </c>
      <c r="M327" s="7">
        <f t="shared" si="51"/>
        <v>1</v>
      </c>
      <c r="N327" s="7">
        <f t="shared" si="51"/>
        <v>1</v>
      </c>
      <c r="O327" s="19"/>
      <c r="P327" s="19"/>
      <c r="Q327" s="19"/>
      <c r="R327" s="19"/>
      <c r="S327" s="109">
        <f t="shared" si="52"/>
        <v>0</v>
      </c>
      <c r="T327" s="7">
        <f t="shared" si="40"/>
        <v>0</v>
      </c>
      <c r="U327" s="7">
        <f t="shared" si="40"/>
        <v>0</v>
      </c>
      <c r="V327" s="109">
        <f t="shared" si="53"/>
        <v>1</v>
      </c>
      <c r="W327" s="109">
        <f t="shared" si="54"/>
        <v>1</v>
      </c>
      <c r="X327" s="7">
        <f t="shared" si="54"/>
        <v>1</v>
      </c>
      <c r="Y327" s="7">
        <f t="shared" si="55"/>
        <v>1</v>
      </c>
    </row>
    <row r="328" spans="1:25" ht="30" x14ac:dyDescent="0.25">
      <c r="A328" s="1">
        <f t="shared" si="56"/>
        <v>325</v>
      </c>
      <c r="B328" s="1" t="s">
        <v>378</v>
      </c>
      <c r="C328" s="1">
        <v>30328</v>
      </c>
      <c r="D328" s="1" t="s">
        <v>36</v>
      </c>
      <c r="E328" s="11" t="s">
        <v>9</v>
      </c>
      <c r="F328" s="7"/>
      <c r="G328" s="7"/>
      <c r="H328" s="7"/>
      <c r="I328" s="7"/>
      <c r="J328" s="7"/>
      <c r="K328" s="7"/>
      <c r="L328" s="7">
        <f t="shared" si="50"/>
        <v>0</v>
      </c>
      <c r="M328" s="7">
        <f t="shared" si="51"/>
        <v>0</v>
      </c>
      <c r="N328" s="7">
        <f t="shared" si="51"/>
        <v>0</v>
      </c>
      <c r="O328" s="19"/>
      <c r="P328" s="19"/>
      <c r="Q328" s="19"/>
      <c r="R328" s="19"/>
      <c r="S328" s="109">
        <f t="shared" si="52"/>
        <v>0</v>
      </c>
      <c r="T328" s="7">
        <f t="shared" si="40"/>
        <v>0</v>
      </c>
      <c r="U328" s="7">
        <f t="shared" si="40"/>
        <v>0</v>
      </c>
      <c r="V328" s="109">
        <f t="shared" si="53"/>
        <v>0</v>
      </c>
      <c r="W328" s="109">
        <f t="shared" si="54"/>
        <v>0</v>
      </c>
      <c r="X328" s="7">
        <f t="shared" si="54"/>
        <v>0</v>
      </c>
      <c r="Y328" s="7">
        <f t="shared" si="55"/>
        <v>0</v>
      </c>
    </row>
    <row r="329" spans="1:25" ht="30" x14ac:dyDescent="0.25">
      <c r="A329" s="1">
        <f t="shared" si="56"/>
        <v>326</v>
      </c>
      <c r="B329" s="1" t="s">
        <v>545</v>
      </c>
      <c r="C329" s="1">
        <v>30329</v>
      </c>
      <c r="D329" s="1" t="s">
        <v>8</v>
      </c>
      <c r="E329" s="11" t="s">
        <v>9</v>
      </c>
      <c r="F329" s="7"/>
      <c r="G329" s="7"/>
      <c r="H329" s="7"/>
      <c r="I329" s="7"/>
      <c r="J329" s="7"/>
      <c r="K329" s="7"/>
      <c r="L329" s="7">
        <f t="shared" si="50"/>
        <v>0</v>
      </c>
      <c r="M329" s="7">
        <f t="shared" si="51"/>
        <v>0</v>
      </c>
      <c r="N329" s="7">
        <f t="shared" si="51"/>
        <v>0</v>
      </c>
      <c r="O329" s="19"/>
      <c r="P329" s="19"/>
      <c r="Q329" s="19"/>
      <c r="R329" s="19"/>
      <c r="S329" s="109">
        <f t="shared" si="52"/>
        <v>0</v>
      </c>
      <c r="T329" s="7">
        <f t="shared" ref="T329:U353" si="57">O329+Q329</f>
        <v>0</v>
      </c>
      <c r="U329" s="7">
        <f t="shared" si="57"/>
        <v>0</v>
      </c>
      <c r="V329" s="109">
        <f t="shared" si="53"/>
        <v>0</v>
      </c>
      <c r="W329" s="109">
        <f t="shared" si="54"/>
        <v>0</v>
      </c>
      <c r="X329" s="7">
        <f t="shared" si="54"/>
        <v>0</v>
      </c>
      <c r="Y329" s="7">
        <f t="shared" si="55"/>
        <v>0</v>
      </c>
    </row>
    <row r="330" spans="1:25" ht="30" x14ac:dyDescent="0.25">
      <c r="A330" s="1">
        <f t="shared" si="56"/>
        <v>327</v>
      </c>
      <c r="B330" s="1" t="s">
        <v>380</v>
      </c>
      <c r="C330" s="1">
        <v>30330</v>
      </c>
      <c r="D330" s="1" t="s">
        <v>148</v>
      </c>
      <c r="E330" s="11" t="s">
        <v>9</v>
      </c>
      <c r="F330" s="7"/>
      <c r="G330" s="7"/>
      <c r="H330" s="7"/>
      <c r="I330" s="7"/>
      <c r="J330" s="7"/>
      <c r="K330" s="7"/>
      <c r="L330" s="7">
        <f t="shared" si="50"/>
        <v>0</v>
      </c>
      <c r="M330" s="7">
        <f t="shared" si="51"/>
        <v>0</v>
      </c>
      <c r="N330" s="7">
        <f t="shared" si="51"/>
        <v>0</v>
      </c>
      <c r="O330" s="19"/>
      <c r="P330" s="19"/>
      <c r="Q330" s="115">
        <v>1</v>
      </c>
      <c r="R330" s="115">
        <v>1</v>
      </c>
      <c r="S330" s="109">
        <f t="shared" si="52"/>
        <v>1</v>
      </c>
      <c r="T330" s="7">
        <f t="shared" si="57"/>
        <v>1</v>
      </c>
      <c r="U330" s="7">
        <f t="shared" si="57"/>
        <v>1</v>
      </c>
      <c r="V330" s="109">
        <f t="shared" si="53"/>
        <v>1</v>
      </c>
      <c r="W330" s="109">
        <f t="shared" si="54"/>
        <v>1</v>
      </c>
      <c r="X330" s="7">
        <f t="shared" si="54"/>
        <v>1</v>
      </c>
      <c r="Y330" s="7">
        <f t="shared" si="55"/>
        <v>1</v>
      </c>
    </row>
    <row r="331" spans="1:25" ht="22.9" customHeight="1" x14ac:dyDescent="0.25">
      <c r="A331" s="1">
        <f t="shared" si="56"/>
        <v>328</v>
      </c>
      <c r="B331" s="1" t="s">
        <v>381</v>
      </c>
      <c r="C331" s="1">
        <v>30331</v>
      </c>
      <c r="D331" s="1" t="s">
        <v>26</v>
      </c>
      <c r="E331" s="11" t="s">
        <v>445</v>
      </c>
      <c r="F331" s="7"/>
      <c r="G331" s="7"/>
      <c r="H331" s="7"/>
      <c r="I331" s="7"/>
      <c r="J331" s="7"/>
      <c r="K331" s="7"/>
      <c r="L331" s="7">
        <f t="shared" si="50"/>
        <v>0</v>
      </c>
      <c r="M331" s="7">
        <f t="shared" si="51"/>
        <v>0</v>
      </c>
      <c r="N331" s="7">
        <f t="shared" si="51"/>
        <v>0</v>
      </c>
      <c r="O331" s="19"/>
      <c r="P331" s="19"/>
      <c r="Q331" s="99">
        <v>1</v>
      </c>
      <c r="R331" s="99">
        <v>1</v>
      </c>
      <c r="S331" s="109">
        <f t="shared" si="52"/>
        <v>1</v>
      </c>
      <c r="T331" s="7">
        <f t="shared" si="57"/>
        <v>1</v>
      </c>
      <c r="U331" s="7">
        <f t="shared" si="57"/>
        <v>1</v>
      </c>
      <c r="V331" s="109">
        <f t="shared" si="53"/>
        <v>1</v>
      </c>
      <c r="W331" s="109">
        <f t="shared" si="54"/>
        <v>1</v>
      </c>
      <c r="X331" s="7">
        <f t="shared" si="54"/>
        <v>1</v>
      </c>
      <c r="Y331" s="7">
        <f t="shared" si="55"/>
        <v>1</v>
      </c>
    </row>
    <row r="332" spans="1:25" ht="38.25" x14ac:dyDescent="0.25">
      <c r="A332" s="1">
        <f t="shared" si="56"/>
        <v>329</v>
      </c>
      <c r="B332" s="1" t="s">
        <v>382</v>
      </c>
      <c r="C332" s="1">
        <v>30332</v>
      </c>
      <c r="D332" s="1" t="s">
        <v>113</v>
      </c>
      <c r="E332" s="11" t="s">
        <v>114</v>
      </c>
      <c r="F332" s="7"/>
      <c r="G332" s="7"/>
      <c r="H332" s="91">
        <v>1</v>
      </c>
      <c r="I332" s="91">
        <v>1</v>
      </c>
      <c r="J332" s="7"/>
      <c r="K332" s="7"/>
      <c r="L332" s="7">
        <f t="shared" si="50"/>
        <v>1</v>
      </c>
      <c r="M332" s="7">
        <f t="shared" si="51"/>
        <v>1</v>
      </c>
      <c r="N332" s="7">
        <f t="shared" si="51"/>
        <v>1</v>
      </c>
      <c r="O332" s="92">
        <v>1</v>
      </c>
      <c r="P332" s="92">
        <v>1</v>
      </c>
      <c r="Q332" s="19"/>
      <c r="R332" s="19"/>
      <c r="S332" s="109">
        <f t="shared" si="52"/>
        <v>1</v>
      </c>
      <c r="T332" s="7">
        <f t="shared" si="57"/>
        <v>1</v>
      </c>
      <c r="U332" s="7">
        <f t="shared" si="57"/>
        <v>1</v>
      </c>
      <c r="V332" s="109">
        <f t="shared" si="53"/>
        <v>1</v>
      </c>
      <c r="W332" s="109">
        <f t="shared" si="54"/>
        <v>2</v>
      </c>
      <c r="X332" s="7">
        <f t="shared" si="54"/>
        <v>2</v>
      </c>
      <c r="Y332" s="7">
        <f t="shared" si="55"/>
        <v>2</v>
      </c>
    </row>
    <row r="333" spans="1:25" ht="30" x14ac:dyDescent="0.25">
      <c r="A333" s="1">
        <f t="shared" si="56"/>
        <v>330</v>
      </c>
      <c r="B333" s="1" t="s">
        <v>383</v>
      </c>
      <c r="C333" s="1">
        <v>30333</v>
      </c>
      <c r="D333" s="1" t="s">
        <v>48</v>
      </c>
      <c r="E333" s="11" t="s">
        <v>18</v>
      </c>
      <c r="F333" s="7"/>
      <c r="G333" s="7"/>
      <c r="H333" s="7"/>
      <c r="I333" s="7"/>
      <c r="J333" s="7"/>
      <c r="K333" s="7"/>
      <c r="L333" s="7">
        <f t="shared" si="50"/>
        <v>0</v>
      </c>
      <c r="M333" s="7">
        <f t="shared" si="51"/>
        <v>0</v>
      </c>
      <c r="N333" s="7">
        <f t="shared" si="51"/>
        <v>0</v>
      </c>
      <c r="O333" s="92">
        <v>1</v>
      </c>
      <c r="P333" s="92">
        <v>1</v>
      </c>
      <c r="Q333" s="19"/>
      <c r="R333" s="19"/>
      <c r="S333" s="109">
        <f t="shared" si="52"/>
        <v>1</v>
      </c>
      <c r="T333" s="7">
        <f t="shared" si="57"/>
        <v>1</v>
      </c>
      <c r="U333" s="7">
        <f t="shared" si="57"/>
        <v>1</v>
      </c>
      <c r="V333" s="109">
        <f t="shared" si="53"/>
        <v>1</v>
      </c>
      <c r="W333" s="109">
        <f t="shared" si="54"/>
        <v>1</v>
      </c>
      <c r="X333" s="7">
        <f t="shared" si="54"/>
        <v>1</v>
      </c>
      <c r="Y333" s="7">
        <f t="shared" si="55"/>
        <v>1</v>
      </c>
    </row>
    <row r="334" spans="1:25" ht="25.5" x14ac:dyDescent="0.25">
      <c r="A334" s="1">
        <f t="shared" si="56"/>
        <v>331</v>
      </c>
      <c r="B334" s="1" t="s">
        <v>384</v>
      </c>
      <c r="C334" s="1">
        <v>30334</v>
      </c>
      <c r="D334" s="1" t="s">
        <v>8</v>
      </c>
      <c r="E334" s="11" t="s">
        <v>9</v>
      </c>
      <c r="F334" s="113">
        <v>2</v>
      </c>
      <c r="G334" s="113">
        <v>1</v>
      </c>
      <c r="H334" s="113">
        <v>2</v>
      </c>
      <c r="I334" s="113">
        <v>1</v>
      </c>
      <c r="J334" s="113">
        <v>2</v>
      </c>
      <c r="K334" s="113">
        <v>1</v>
      </c>
      <c r="L334" s="7">
        <f t="shared" si="50"/>
        <v>1</v>
      </c>
      <c r="M334" s="7">
        <f t="shared" si="51"/>
        <v>6</v>
      </c>
      <c r="N334" s="7">
        <f t="shared" si="51"/>
        <v>3</v>
      </c>
      <c r="O334" s="19"/>
      <c r="P334" s="19"/>
      <c r="Q334" s="19"/>
      <c r="R334" s="19"/>
      <c r="S334" s="109">
        <f t="shared" si="52"/>
        <v>0</v>
      </c>
      <c r="T334" s="7">
        <f t="shared" si="57"/>
        <v>0</v>
      </c>
      <c r="U334" s="7">
        <f t="shared" si="57"/>
        <v>0</v>
      </c>
      <c r="V334" s="109">
        <f t="shared" si="53"/>
        <v>1</v>
      </c>
      <c r="W334" s="109">
        <f t="shared" si="54"/>
        <v>1</v>
      </c>
      <c r="X334" s="7">
        <f t="shared" si="54"/>
        <v>6</v>
      </c>
      <c r="Y334" s="7">
        <f t="shared" si="55"/>
        <v>3</v>
      </c>
    </row>
    <row r="335" spans="1:25" ht="25.5" x14ac:dyDescent="0.25">
      <c r="A335" s="1">
        <f t="shared" si="56"/>
        <v>332</v>
      </c>
      <c r="B335" s="1" t="s">
        <v>385</v>
      </c>
      <c r="C335" s="1">
        <v>30335</v>
      </c>
      <c r="D335" s="1" t="s">
        <v>8</v>
      </c>
      <c r="E335" s="11" t="s">
        <v>9</v>
      </c>
      <c r="F335" s="7"/>
      <c r="G335" s="7"/>
      <c r="H335" s="7"/>
      <c r="I335" s="7"/>
      <c r="J335" s="7"/>
      <c r="K335" s="7"/>
      <c r="L335" s="7">
        <f t="shared" si="50"/>
        <v>0</v>
      </c>
      <c r="M335" s="7">
        <f t="shared" si="51"/>
        <v>0</v>
      </c>
      <c r="N335" s="7">
        <f t="shared" si="51"/>
        <v>0</v>
      </c>
      <c r="O335" s="19"/>
      <c r="P335" s="19"/>
      <c r="Q335" s="19"/>
      <c r="R335" s="19"/>
      <c r="S335" s="109">
        <f t="shared" si="52"/>
        <v>0</v>
      </c>
      <c r="T335" s="7">
        <f t="shared" si="57"/>
        <v>0</v>
      </c>
      <c r="U335" s="7">
        <f t="shared" si="57"/>
        <v>0</v>
      </c>
      <c r="V335" s="109">
        <f t="shared" si="53"/>
        <v>0</v>
      </c>
      <c r="W335" s="109">
        <f t="shared" si="54"/>
        <v>0</v>
      </c>
      <c r="X335" s="7">
        <f t="shared" si="54"/>
        <v>0</v>
      </c>
      <c r="Y335" s="7">
        <f t="shared" si="55"/>
        <v>0</v>
      </c>
    </row>
    <row r="336" spans="1:25" ht="51" x14ac:dyDescent="0.25">
      <c r="A336" s="1">
        <f t="shared" si="56"/>
        <v>333</v>
      </c>
      <c r="B336" s="1" t="s">
        <v>386</v>
      </c>
      <c r="C336" s="1">
        <v>30336</v>
      </c>
      <c r="D336" s="1" t="s">
        <v>36</v>
      </c>
      <c r="E336" s="11" t="s">
        <v>37</v>
      </c>
      <c r="F336" s="7"/>
      <c r="G336" s="7"/>
      <c r="H336" s="7"/>
      <c r="I336" s="7"/>
      <c r="J336" s="7"/>
      <c r="K336" s="7"/>
      <c r="L336" s="7">
        <f t="shared" si="50"/>
        <v>0</v>
      </c>
      <c r="M336" s="7">
        <f t="shared" si="51"/>
        <v>0</v>
      </c>
      <c r="N336" s="7">
        <f t="shared" si="51"/>
        <v>0</v>
      </c>
      <c r="O336" s="19"/>
      <c r="P336" s="19"/>
      <c r="Q336" s="19"/>
      <c r="R336" s="19"/>
      <c r="S336" s="109">
        <f t="shared" si="52"/>
        <v>0</v>
      </c>
      <c r="T336" s="7">
        <f t="shared" si="57"/>
        <v>0</v>
      </c>
      <c r="U336" s="7">
        <f t="shared" si="57"/>
        <v>0</v>
      </c>
      <c r="V336" s="109">
        <f t="shared" si="53"/>
        <v>0</v>
      </c>
      <c r="W336" s="109">
        <f t="shared" si="54"/>
        <v>0</v>
      </c>
      <c r="X336" s="7">
        <f t="shared" si="54"/>
        <v>0</v>
      </c>
      <c r="Y336" s="7">
        <f t="shared" si="55"/>
        <v>0</v>
      </c>
    </row>
    <row r="337" spans="1:25" ht="25.5" x14ac:dyDescent="0.25">
      <c r="A337" s="1">
        <f t="shared" si="56"/>
        <v>334</v>
      </c>
      <c r="B337" s="1" t="s">
        <v>387</v>
      </c>
      <c r="C337" s="1">
        <v>30337</v>
      </c>
      <c r="D337" s="1" t="s">
        <v>8</v>
      </c>
      <c r="E337" s="11" t="s">
        <v>9</v>
      </c>
      <c r="F337" s="7"/>
      <c r="G337" s="7"/>
      <c r="H337" s="7"/>
      <c r="I337" s="7"/>
      <c r="J337" s="7"/>
      <c r="K337" s="7"/>
      <c r="L337" s="7">
        <f t="shared" si="50"/>
        <v>0</v>
      </c>
      <c r="M337" s="7">
        <f t="shared" si="51"/>
        <v>0</v>
      </c>
      <c r="N337" s="7">
        <f t="shared" si="51"/>
        <v>0</v>
      </c>
      <c r="O337" s="92">
        <v>2</v>
      </c>
      <c r="P337" s="92">
        <v>1</v>
      </c>
      <c r="Q337" s="115">
        <v>2</v>
      </c>
      <c r="R337" s="115">
        <v>1</v>
      </c>
      <c r="S337" s="109">
        <f t="shared" si="52"/>
        <v>1</v>
      </c>
      <c r="T337" s="7">
        <f t="shared" si="57"/>
        <v>4</v>
      </c>
      <c r="U337" s="7">
        <f t="shared" si="57"/>
        <v>2</v>
      </c>
      <c r="V337" s="109">
        <f t="shared" si="53"/>
        <v>1</v>
      </c>
      <c r="W337" s="109">
        <f t="shared" si="54"/>
        <v>1</v>
      </c>
      <c r="X337" s="7">
        <f t="shared" si="54"/>
        <v>4</v>
      </c>
      <c r="Y337" s="7">
        <f t="shared" si="55"/>
        <v>2</v>
      </c>
    </row>
    <row r="338" spans="1:25" ht="30" x14ac:dyDescent="0.25">
      <c r="A338" s="1">
        <f t="shared" si="56"/>
        <v>335</v>
      </c>
      <c r="B338" s="1" t="s">
        <v>388</v>
      </c>
      <c r="C338" s="1">
        <v>30338</v>
      </c>
      <c r="D338" s="1" t="s">
        <v>26</v>
      </c>
      <c r="E338" s="11" t="s">
        <v>445</v>
      </c>
      <c r="F338" s="7"/>
      <c r="G338" s="7"/>
      <c r="H338" s="7"/>
      <c r="I338" s="7"/>
      <c r="J338" s="7"/>
      <c r="K338" s="7"/>
      <c r="L338" s="7">
        <f t="shared" si="50"/>
        <v>0</v>
      </c>
      <c r="M338" s="7">
        <f t="shared" si="51"/>
        <v>0</v>
      </c>
      <c r="N338" s="7">
        <f t="shared" si="51"/>
        <v>0</v>
      </c>
      <c r="O338" s="19"/>
      <c r="P338" s="19"/>
      <c r="Q338" s="19"/>
      <c r="R338" s="19"/>
      <c r="S338" s="109">
        <f t="shared" si="52"/>
        <v>0</v>
      </c>
      <c r="T338" s="7">
        <f t="shared" si="57"/>
        <v>0</v>
      </c>
      <c r="U338" s="7">
        <f t="shared" si="57"/>
        <v>0</v>
      </c>
      <c r="V338" s="109">
        <f t="shared" si="53"/>
        <v>0</v>
      </c>
      <c r="W338" s="109">
        <f t="shared" si="54"/>
        <v>0</v>
      </c>
      <c r="X338" s="7">
        <f t="shared" si="54"/>
        <v>0</v>
      </c>
      <c r="Y338" s="7">
        <f t="shared" si="55"/>
        <v>0</v>
      </c>
    </row>
    <row r="339" spans="1:25" ht="45" x14ac:dyDescent="0.25">
      <c r="A339" s="1">
        <f t="shared" si="56"/>
        <v>336</v>
      </c>
      <c r="B339" s="3" t="s">
        <v>390</v>
      </c>
      <c r="C339" s="3">
        <v>30339</v>
      </c>
      <c r="D339" s="3" t="s">
        <v>41</v>
      </c>
      <c r="E339" s="11" t="s">
        <v>446</v>
      </c>
      <c r="F339" s="7"/>
      <c r="G339" s="7"/>
      <c r="H339" s="7"/>
      <c r="I339" s="7"/>
      <c r="J339" s="7"/>
      <c r="K339" s="7"/>
      <c r="L339" s="7">
        <f t="shared" si="50"/>
        <v>0</v>
      </c>
      <c r="M339" s="7">
        <f t="shared" si="51"/>
        <v>0</v>
      </c>
      <c r="N339" s="7">
        <f t="shared" si="51"/>
        <v>0</v>
      </c>
      <c r="O339" s="19"/>
      <c r="P339" s="19"/>
      <c r="Q339" s="19"/>
      <c r="R339" s="19"/>
      <c r="S339" s="109">
        <f t="shared" si="52"/>
        <v>0</v>
      </c>
      <c r="T339" s="7">
        <f t="shared" si="57"/>
        <v>0</v>
      </c>
      <c r="U339" s="7">
        <f t="shared" si="57"/>
        <v>0</v>
      </c>
      <c r="V339" s="109">
        <f t="shared" si="53"/>
        <v>0</v>
      </c>
      <c r="W339" s="109">
        <f t="shared" si="54"/>
        <v>0</v>
      </c>
      <c r="X339" s="7">
        <f t="shared" si="54"/>
        <v>0</v>
      </c>
      <c r="Y339" s="7">
        <f t="shared" si="55"/>
        <v>0</v>
      </c>
    </row>
    <row r="340" spans="1:25" ht="30" x14ac:dyDescent="0.25">
      <c r="A340" s="1">
        <f t="shared" si="56"/>
        <v>337</v>
      </c>
      <c r="B340" s="1" t="s">
        <v>391</v>
      </c>
      <c r="C340" s="1">
        <v>30340</v>
      </c>
      <c r="D340" s="1" t="s">
        <v>8</v>
      </c>
      <c r="E340" s="11" t="s">
        <v>9</v>
      </c>
      <c r="F340" s="7"/>
      <c r="G340" s="7"/>
      <c r="H340" s="7"/>
      <c r="I340" s="7"/>
      <c r="J340" s="7"/>
      <c r="K340" s="7"/>
      <c r="L340" s="7">
        <f t="shared" si="50"/>
        <v>0</v>
      </c>
      <c r="M340" s="7">
        <f t="shared" si="51"/>
        <v>0</v>
      </c>
      <c r="N340" s="7">
        <f t="shared" si="51"/>
        <v>0</v>
      </c>
      <c r="O340" s="19"/>
      <c r="P340" s="19"/>
      <c r="Q340" s="19"/>
      <c r="R340" s="19"/>
      <c r="S340" s="109">
        <f t="shared" si="52"/>
        <v>0</v>
      </c>
      <c r="T340" s="7">
        <f t="shared" si="57"/>
        <v>0</v>
      </c>
      <c r="U340" s="7">
        <f t="shared" si="57"/>
        <v>0</v>
      </c>
      <c r="V340" s="109">
        <f t="shared" si="53"/>
        <v>0</v>
      </c>
      <c r="W340" s="109">
        <f t="shared" si="54"/>
        <v>0</v>
      </c>
      <c r="X340" s="7">
        <f t="shared" si="54"/>
        <v>0</v>
      </c>
      <c r="Y340" s="7">
        <f t="shared" si="55"/>
        <v>0</v>
      </c>
    </row>
    <row r="341" spans="1:25" ht="45" x14ac:dyDescent="0.25">
      <c r="A341" s="1">
        <f t="shared" si="56"/>
        <v>338</v>
      </c>
      <c r="B341" s="1" t="s">
        <v>392</v>
      </c>
      <c r="C341" s="1">
        <v>30341</v>
      </c>
      <c r="D341" s="1" t="s">
        <v>66</v>
      </c>
      <c r="E341" s="11" t="s">
        <v>67</v>
      </c>
      <c r="F341" s="43">
        <v>1</v>
      </c>
      <c r="G341" s="43">
        <v>1</v>
      </c>
      <c r="H341" s="96">
        <v>2</v>
      </c>
      <c r="I341" s="91">
        <v>1</v>
      </c>
      <c r="J341" s="96">
        <v>4</v>
      </c>
      <c r="K341" s="91">
        <v>1</v>
      </c>
      <c r="L341" s="7">
        <f t="shared" si="50"/>
        <v>1</v>
      </c>
      <c r="M341" s="7">
        <f t="shared" si="51"/>
        <v>7</v>
      </c>
      <c r="N341" s="95">
        <v>5</v>
      </c>
      <c r="O341" s="92">
        <v>1</v>
      </c>
      <c r="P341" s="92">
        <v>1</v>
      </c>
      <c r="Q341" s="115">
        <v>2</v>
      </c>
      <c r="R341" s="92">
        <v>1</v>
      </c>
      <c r="S341" s="109">
        <f t="shared" si="52"/>
        <v>1</v>
      </c>
      <c r="T341" s="7">
        <f t="shared" si="57"/>
        <v>3</v>
      </c>
      <c r="U341" s="7">
        <f t="shared" si="57"/>
        <v>2</v>
      </c>
      <c r="V341" s="109">
        <f t="shared" si="53"/>
        <v>1</v>
      </c>
      <c r="W341" s="109">
        <f t="shared" si="54"/>
        <v>2</v>
      </c>
      <c r="X341" s="7">
        <f t="shared" si="54"/>
        <v>10</v>
      </c>
      <c r="Y341" s="7">
        <f t="shared" si="55"/>
        <v>5</v>
      </c>
    </row>
    <row r="342" spans="1:25" ht="51" x14ac:dyDescent="0.25">
      <c r="A342" s="1">
        <f t="shared" si="56"/>
        <v>339</v>
      </c>
      <c r="B342" s="1" t="s">
        <v>393</v>
      </c>
      <c r="C342" s="1">
        <v>30342</v>
      </c>
      <c r="D342" s="1" t="s">
        <v>122</v>
      </c>
      <c r="E342" s="11" t="s">
        <v>447</v>
      </c>
      <c r="F342" s="7"/>
      <c r="G342" s="7"/>
      <c r="H342" s="7"/>
      <c r="I342" s="7"/>
      <c r="J342" s="7"/>
      <c r="K342" s="7"/>
      <c r="L342" s="7">
        <f t="shared" si="50"/>
        <v>0</v>
      </c>
      <c r="M342" s="7">
        <f t="shared" si="51"/>
        <v>0</v>
      </c>
      <c r="N342" s="7">
        <f t="shared" si="51"/>
        <v>0</v>
      </c>
      <c r="O342" s="19"/>
      <c r="P342" s="19"/>
      <c r="Q342" s="19"/>
      <c r="R342" s="19"/>
      <c r="S342" s="109">
        <f t="shared" si="52"/>
        <v>0</v>
      </c>
      <c r="T342" s="7">
        <f t="shared" si="57"/>
        <v>0</v>
      </c>
      <c r="U342" s="7">
        <f t="shared" si="57"/>
        <v>0</v>
      </c>
      <c r="V342" s="109">
        <f t="shared" si="53"/>
        <v>0</v>
      </c>
      <c r="W342" s="109">
        <f t="shared" si="54"/>
        <v>0</v>
      </c>
      <c r="X342" s="7">
        <f t="shared" si="54"/>
        <v>0</v>
      </c>
      <c r="Y342" s="7">
        <f t="shared" si="55"/>
        <v>0</v>
      </c>
    </row>
    <row r="343" spans="1:25" ht="24.6" customHeight="1" x14ac:dyDescent="0.25">
      <c r="A343" s="1">
        <f t="shared" si="56"/>
        <v>340</v>
      </c>
      <c r="B343" s="1" t="s">
        <v>394</v>
      </c>
      <c r="C343" s="1">
        <v>30343</v>
      </c>
      <c r="D343" s="1" t="s">
        <v>26</v>
      </c>
      <c r="E343" s="11" t="s">
        <v>445</v>
      </c>
      <c r="F343" s="7"/>
      <c r="G343" s="7"/>
      <c r="H343" s="91">
        <v>1</v>
      </c>
      <c r="I343" s="91">
        <v>1</v>
      </c>
      <c r="J343" s="91">
        <v>1</v>
      </c>
      <c r="K343" s="91">
        <v>1</v>
      </c>
      <c r="L343" s="7">
        <f t="shared" si="50"/>
        <v>1</v>
      </c>
      <c r="M343" s="7">
        <f t="shared" si="51"/>
        <v>2</v>
      </c>
      <c r="N343" s="7">
        <f t="shared" si="51"/>
        <v>2</v>
      </c>
      <c r="O343" s="19"/>
      <c r="P343" s="19"/>
      <c r="Q343" s="19"/>
      <c r="R343" s="19"/>
      <c r="S343" s="109">
        <f t="shared" si="52"/>
        <v>0</v>
      </c>
      <c r="T343" s="7">
        <f t="shared" si="57"/>
        <v>0</v>
      </c>
      <c r="U343" s="7">
        <f t="shared" si="57"/>
        <v>0</v>
      </c>
      <c r="V343" s="109">
        <f t="shared" si="53"/>
        <v>1</v>
      </c>
      <c r="W343" s="109">
        <f t="shared" si="54"/>
        <v>1</v>
      </c>
      <c r="X343" s="7">
        <f t="shared" si="54"/>
        <v>2</v>
      </c>
      <c r="Y343" s="7">
        <f t="shared" si="55"/>
        <v>2</v>
      </c>
    </row>
    <row r="344" spans="1:25" ht="30" x14ac:dyDescent="0.25">
      <c r="A344" s="1">
        <f t="shared" si="56"/>
        <v>341</v>
      </c>
      <c r="B344" s="1" t="s">
        <v>395</v>
      </c>
      <c r="C344" s="1">
        <v>30344</v>
      </c>
      <c r="D344" s="1" t="s">
        <v>48</v>
      </c>
      <c r="E344" s="11" t="s">
        <v>18</v>
      </c>
      <c r="F344" s="7"/>
      <c r="G344" s="7"/>
      <c r="H344" s="7"/>
      <c r="I344" s="7"/>
      <c r="J344" s="7"/>
      <c r="K344" s="7"/>
      <c r="L344" s="7">
        <f t="shared" si="50"/>
        <v>0</v>
      </c>
      <c r="M344" s="7">
        <f t="shared" si="51"/>
        <v>0</v>
      </c>
      <c r="N344" s="7">
        <f t="shared" si="51"/>
        <v>0</v>
      </c>
      <c r="O344" s="19"/>
      <c r="P344" s="19"/>
      <c r="Q344" s="92">
        <v>1</v>
      </c>
      <c r="R344" s="92">
        <v>1</v>
      </c>
      <c r="S344" s="109">
        <f t="shared" si="52"/>
        <v>1</v>
      </c>
      <c r="T344" s="7">
        <f t="shared" si="57"/>
        <v>1</v>
      </c>
      <c r="U344" s="7">
        <f t="shared" si="57"/>
        <v>1</v>
      </c>
      <c r="V344" s="109">
        <f t="shared" si="53"/>
        <v>1</v>
      </c>
      <c r="W344" s="109">
        <f t="shared" si="54"/>
        <v>1</v>
      </c>
      <c r="X344" s="7">
        <f t="shared" si="54"/>
        <v>1</v>
      </c>
      <c r="Y344" s="7">
        <f t="shared" si="55"/>
        <v>1</v>
      </c>
    </row>
    <row r="345" spans="1:25" ht="30" x14ac:dyDescent="0.25">
      <c r="A345" s="1">
        <f t="shared" si="56"/>
        <v>342</v>
      </c>
      <c r="B345" s="1" t="s">
        <v>396</v>
      </c>
      <c r="C345" s="1">
        <v>30345</v>
      </c>
      <c r="D345" s="1" t="s">
        <v>26</v>
      </c>
      <c r="E345" s="11" t="s">
        <v>445</v>
      </c>
      <c r="F345" s="7"/>
      <c r="G345" s="7"/>
      <c r="H345" s="7"/>
      <c r="I345" s="7"/>
      <c r="J345" s="7"/>
      <c r="K345" s="7"/>
      <c r="L345" s="7">
        <f t="shared" si="50"/>
        <v>0</v>
      </c>
      <c r="M345" s="7">
        <f t="shared" si="51"/>
        <v>0</v>
      </c>
      <c r="N345" s="7">
        <f t="shared" si="51"/>
        <v>0</v>
      </c>
      <c r="O345" s="19"/>
      <c r="P345" s="19"/>
      <c r="Q345" s="19"/>
      <c r="R345" s="19"/>
      <c r="S345" s="109">
        <f t="shared" si="52"/>
        <v>0</v>
      </c>
      <c r="T345" s="7">
        <f t="shared" si="57"/>
        <v>0</v>
      </c>
      <c r="U345" s="7">
        <f t="shared" si="57"/>
        <v>0</v>
      </c>
      <c r="V345" s="109">
        <f t="shared" si="53"/>
        <v>0</v>
      </c>
      <c r="W345" s="109">
        <f t="shared" si="54"/>
        <v>0</v>
      </c>
      <c r="X345" s="7">
        <f t="shared" si="54"/>
        <v>0</v>
      </c>
      <c r="Y345" s="7">
        <f t="shared" si="55"/>
        <v>0</v>
      </c>
    </row>
    <row r="346" spans="1:25" ht="30" x14ac:dyDescent="0.25">
      <c r="A346" s="1">
        <f t="shared" si="56"/>
        <v>343</v>
      </c>
      <c r="B346" s="1" t="s">
        <v>397</v>
      </c>
      <c r="C346" s="1">
        <v>30346</v>
      </c>
      <c r="D346" s="1" t="s">
        <v>8</v>
      </c>
      <c r="E346" s="11" t="s">
        <v>9</v>
      </c>
      <c r="F346" s="7"/>
      <c r="G346" s="7"/>
      <c r="H346" s="7"/>
      <c r="I346" s="7"/>
      <c r="J346" s="7"/>
      <c r="K346" s="7"/>
      <c r="L346" s="7">
        <f t="shared" si="50"/>
        <v>0</v>
      </c>
      <c r="M346" s="7">
        <f t="shared" si="51"/>
        <v>0</v>
      </c>
      <c r="N346" s="7">
        <f t="shared" si="51"/>
        <v>0</v>
      </c>
      <c r="O346" s="19"/>
      <c r="P346" s="19"/>
      <c r="Q346" s="115">
        <v>2</v>
      </c>
      <c r="R346" s="115">
        <v>1</v>
      </c>
      <c r="S346" s="109">
        <f t="shared" si="52"/>
        <v>1</v>
      </c>
      <c r="T346" s="7">
        <f t="shared" si="57"/>
        <v>2</v>
      </c>
      <c r="U346" s="7">
        <f t="shared" si="57"/>
        <v>1</v>
      </c>
      <c r="V346" s="109">
        <f t="shared" si="53"/>
        <v>1</v>
      </c>
      <c r="W346" s="109">
        <f t="shared" si="54"/>
        <v>1</v>
      </c>
      <c r="X346" s="7">
        <f t="shared" si="54"/>
        <v>2</v>
      </c>
      <c r="Y346" s="7">
        <f t="shared" si="55"/>
        <v>1</v>
      </c>
    </row>
    <row r="347" spans="1:25" ht="30" x14ac:dyDescent="0.25">
      <c r="A347" s="1">
        <f t="shared" si="56"/>
        <v>344</v>
      </c>
      <c r="B347" s="1" t="s">
        <v>398</v>
      </c>
      <c r="C347" s="1">
        <v>30347</v>
      </c>
      <c r="D347" s="1" t="s">
        <v>48</v>
      </c>
      <c r="E347" s="11" t="s">
        <v>18</v>
      </c>
      <c r="F347" s="7"/>
      <c r="G347" s="7"/>
      <c r="H347" s="7"/>
      <c r="I347" s="7"/>
      <c r="J347" s="7"/>
      <c r="K347" s="7"/>
      <c r="L347" s="7">
        <f t="shared" si="50"/>
        <v>0</v>
      </c>
      <c r="M347" s="7">
        <f t="shared" si="51"/>
        <v>0</v>
      </c>
      <c r="N347" s="7">
        <f t="shared" si="51"/>
        <v>0</v>
      </c>
      <c r="O347" s="92">
        <v>2</v>
      </c>
      <c r="P347" s="92">
        <v>1</v>
      </c>
      <c r="Q347" s="19"/>
      <c r="R347" s="19"/>
      <c r="S347" s="109">
        <f t="shared" si="52"/>
        <v>1</v>
      </c>
      <c r="T347" s="7">
        <f t="shared" si="57"/>
        <v>2</v>
      </c>
      <c r="U347" s="7">
        <f t="shared" si="57"/>
        <v>1</v>
      </c>
      <c r="V347" s="109">
        <f t="shared" si="53"/>
        <v>1</v>
      </c>
      <c r="W347" s="109">
        <f t="shared" si="54"/>
        <v>1</v>
      </c>
      <c r="X347" s="7">
        <f t="shared" si="54"/>
        <v>2</v>
      </c>
      <c r="Y347" s="7">
        <f t="shared" si="55"/>
        <v>1</v>
      </c>
    </row>
    <row r="348" spans="1:25" ht="30" x14ac:dyDescent="0.25">
      <c r="A348" s="1">
        <f t="shared" si="56"/>
        <v>345</v>
      </c>
      <c r="B348" s="1" t="s">
        <v>399</v>
      </c>
      <c r="C348" s="1">
        <v>30348</v>
      </c>
      <c r="D348" s="1" t="s">
        <v>8</v>
      </c>
      <c r="E348" s="11" t="s">
        <v>9</v>
      </c>
      <c r="F348" s="7"/>
      <c r="G348" s="7"/>
      <c r="H348" s="7"/>
      <c r="I348" s="7"/>
      <c r="J348" s="7"/>
      <c r="K348" s="7"/>
      <c r="L348" s="7">
        <f t="shared" si="50"/>
        <v>0</v>
      </c>
      <c r="M348" s="7">
        <f t="shared" si="51"/>
        <v>0</v>
      </c>
      <c r="N348" s="7">
        <f t="shared" si="51"/>
        <v>0</v>
      </c>
      <c r="O348" s="19"/>
      <c r="P348" s="19"/>
      <c r="Q348" s="19"/>
      <c r="R348" s="19"/>
      <c r="S348" s="109">
        <f t="shared" si="52"/>
        <v>0</v>
      </c>
      <c r="T348" s="7">
        <f t="shared" si="57"/>
        <v>0</v>
      </c>
      <c r="U348" s="7">
        <f t="shared" si="57"/>
        <v>0</v>
      </c>
      <c r="V348" s="109">
        <f t="shared" si="53"/>
        <v>0</v>
      </c>
      <c r="W348" s="109">
        <f t="shared" si="54"/>
        <v>0</v>
      </c>
      <c r="X348" s="7">
        <f t="shared" si="54"/>
        <v>0</v>
      </c>
      <c r="Y348" s="7">
        <f t="shared" si="55"/>
        <v>0</v>
      </c>
    </row>
    <row r="349" spans="1:25" ht="25.5" x14ac:dyDescent="0.25">
      <c r="A349" s="1">
        <f t="shared" si="56"/>
        <v>346</v>
      </c>
      <c r="B349" s="1" t="s">
        <v>400</v>
      </c>
      <c r="C349" s="1">
        <v>30349</v>
      </c>
      <c r="D349" s="1" t="s">
        <v>11</v>
      </c>
      <c r="E349" s="11" t="s">
        <v>464</v>
      </c>
      <c r="F349" s="7"/>
      <c r="G349" s="7"/>
      <c r="H349" s="91">
        <v>1</v>
      </c>
      <c r="I349" s="91">
        <v>1</v>
      </c>
      <c r="J349" s="91">
        <v>1</v>
      </c>
      <c r="K349" s="91">
        <v>1</v>
      </c>
      <c r="L349" s="7">
        <f t="shared" si="50"/>
        <v>1</v>
      </c>
      <c r="M349" s="7">
        <f t="shared" si="51"/>
        <v>2</v>
      </c>
      <c r="N349" s="7">
        <f t="shared" si="51"/>
        <v>2</v>
      </c>
      <c r="O349" s="19"/>
      <c r="P349" s="19"/>
      <c r="Q349" s="19"/>
      <c r="R349" s="19"/>
      <c r="S349" s="109">
        <f t="shared" si="52"/>
        <v>0</v>
      </c>
      <c r="T349" s="7">
        <f t="shared" si="57"/>
        <v>0</v>
      </c>
      <c r="U349" s="7">
        <f t="shared" si="57"/>
        <v>0</v>
      </c>
      <c r="V349" s="109">
        <f t="shared" si="53"/>
        <v>1</v>
      </c>
      <c r="W349" s="109">
        <f t="shared" si="54"/>
        <v>1</v>
      </c>
      <c r="X349" s="7">
        <f t="shared" si="54"/>
        <v>2</v>
      </c>
      <c r="Y349" s="7">
        <f t="shared" si="55"/>
        <v>2</v>
      </c>
    </row>
    <row r="350" spans="1:25" x14ac:dyDescent="0.25">
      <c r="A350" s="1">
        <f t="shared" si="56"/>
        <v>347</v>
      </c>
      <c r="B350" s="1" t="s">
        <v>401</v>
      </c>
      <c r="C350" s="1">
        <v>30350</v>
      </c>
      <c r="D350" s="1" t="s">
        <v>43</v>
      </c>
      <c r="E350" s="11" t="s">
        <v>446</v>
      </c>
      <c r="F350" s="7"/>
      <c r="G350" s="7"/>
      <c r="H350" s="7"/>
      <c r="I350" s="7"/>
      <c r="J350" s="7"/>
      <c r="K350" s="7"/>
      <c r="L350" s="7">
        <f t="shared" si="50"/>
        <v>0</v>
      </c>
      <c r="M350" s="7">
        <f t="shared" si="51"/>
        <v>0</v>
      </c>
      <c r="N350" s="7">
        <f t="shared" si="51"/>
        <v>0</v>
      </c>
      <c r="O350" s="92">
        <v>3</v>
      </c>
      <c r="P350" s="92">
        <v>1</v>
      </c>
      <c r="Q350" s="19"/>
      <c r="R350" s="19"/>
      <c r="S350" s="109">
        <f t="shared" si="52"/>
        <v>1</v>
      </c>
      <c r="T350" s="7">
        <f t="shared" si="57"/>
        <v>3</v>
      </c>
      <c r="U350" s="7">
        <f t="shared" si="57"/>
        <v>1</v>
      </c>
      <c r="V350" s="109">
        <f t="shared" si="53"/>
        <v>1</v>
      </c>
      <c r="W350" s="109">
        <f t="shared" si="54"/>
        <v>1</v>
      </c>
      <c r="X350" s="7">
        <f t="shared" si="54"/>
        <v>3</v>
      </c>
      <c r="Y350" s="7">
        <f t="shared" si="55"/>
        <v>1</v>
      </c>
    </row>
    <row r="351" spans="1:25" ht="63.75" x14ac:dyDescent="0.25">
      <c r="A351" s="1">
        <f t="shared" si="56"/>
        <v>348</v>
      </c>
      <c r="B351" s="1" t="s">
        <v>402</v>
      </c>
      <c r="C351" s="1">
        <v>30351</v>
      </c>
      <c r="D351" s="1" t="s">
        <v>63</v>
      </c>
      <c r="E351" s="11" t="s">
        <v>463</v>
      </c>
      <c r="F351" s="7"/>
      <c r="G351" s="7"/>
      <c r="H351" s="95">
        <v>2</v>
      </c>
      <c r="I351" s="91">
        <v>1</v>
      </c>
      <c r="J351" s="94">
        <v>1</v>
      </c>
      <c r="K351" s="94">
        <v>1</v>
      </c>
      <c r="L351" s="7">
        <f t="shared" si="50"/>
        <v>1</v>
      </c>
      <c r="M351" s="7">
        <f t="shared" si="51"/>
        <v>3</v>
      </c>
      <c r="N351" s="95">
        <v>3</v>
      </c>
      <c r="O351" s="19"/>
      <c r="P351" s="19"/>
      <c r="Q351" s="115">
        <v>2</v>
      </c>
      <c r="R351" s="115">
        <v>1</v>
      </c>
      <c r="S351" s="109">
        <f t="shared" si="52"/>
        <v>1</v>
      </c>
      <c r="T351" s="7">
        <f t="shared" si="57"/>
        <v>2</v>
      </c>
      <c r="U351" s="7">
        <f t="shared" si="57"/>
        <v>1</v>
      </c>
      <c r="V351" s="109">
        <f t="shared" si="53"/>
        <v>1</v>
      </c>
      <c r="W351" s="109">
        <f t="shared" si="54"/>
        <v>2</v>
      </c>
      <c r="X351" s="7">
        <f t="shared" si="54"/>
        <v>5</v>
      </c>
      <c r="Y351" s="7">
        <f t="shared" si="55"/>
        <v>3</v>
      </c>
    </row>
    <row r="352" spans="1:25" ht="30" x14ac:dyDescent="0.25">
      <c r="A352" s="1">
        <f t="shared" si="56"/>
        <v>349</v>
      </c>
      <c r="B352" s="1" t="s">
        <v>403</v>
      </c>
      <c r="C352" s="1">
        <v>30352</v>
      </c>
      <c r="D352" s="1" t="s">
        <v>11</v>
      </c>
      <c r="E352" s="11" t="s">
        <v>464</v>
      </c>
      <c r="F352" s="7"/>
      <c r="G352" s="7"/>
      <c r="H352" s="7"/>
      <c r="I352" s="7"/>
      <c r="J352" s="7"/>
      <c r="K352" s="7"/>
      <c r="L352" s="7">
        <f t="shared" si="50"/>
        <v>0</v>
      </c>
      <c r="M352" s="7">
        <f t="shared" si="51"/>
        <v>0</v>
      </c>
      <c r="N352" s="7">
        <f t="shared" si="51"/>
        <v>0</v>
      </c>
      <c r="O352" s="19"/>
      <c r="P352" s="19"/>
      <c r="Q352" s="19"/>
      <c r="R352" s="19"/>
      <c r="S352" s="109">
        <f t="shared" si="52"/>
        <v>0</v>
      </c>
      <c r="T352" s="7">
        <f t="shared" si="57"/>
        <v>0</v>
      </c>
      <c r="U352" s="7">
        <f t="shared" si="57"/>
        <v>0</v>
      </c>
      <c r="V352" s="109">
        <f t="shared" si="53"/>
        <v>0</v>
      </c>
      <c r="W352" s="109">
        <f t="shared" si="54"/>
        <v>0</v>
      </c>
      <c r="X352" s="7">
        <f t="shared" si="54"/>
        <v>0</v>
      </c>
      <c r="Y352" s="7">
        <f t="shared" si="55"/>
        <v>0</v>
      </c>
    </row>
    <row r="353" spans="1:25" x14ac:dyDescent="0.25">
      <c r="A353" s="1">
        <f t="shared" si="56"/>
        <v>350</v>
      </c>
      <c r="B353" s="1" t="s">
        <v>404</v>
      </c>
      <c r="C353" s="1">
        <v>30353</v>
      </c>
      <c r="D353" s="1" t="s">
        <v>43</v>
      </c>
      <c r="E353" s="11" t="s">
        <v>446</v>
      </c>
      <c r="F353" s="7"/>
      <c r="G353" s="7"/>
      <c r="H353" s="7"/>
      <c r="I353" s="7"/>
      <c r="J353" s="7"/>
      <c r="K353" s="7"/>
      <c r="L353" s="7">
        <f t="shared" si="50"/>
        <v>0</v>
      </c>
      <c r="M353" s="7">
        <f t="shared" si="51"/>
        <v>0</v>
      </c>
      <c r="N353" s="7">
        <f t="shared" si="51"/>
        <v>0</v>
      </c>
      <c r="O353" s="19"/>
      <c r="P353" s="19"/>
      <c r="Q353" s="19"/>
      <c r="R353" s="19"/>
      <c r="S353" s="109">
        <f t="shared" si="52"/>
        <v>0</v>
      </c>
      <c r="T353" s="7">
        <f t="shared" si="57"/>
        <v>0</v>
      </c>
      <c r="U353" s="7">
        <f t="shared" si="57"/>
        <v>0</v>
      </c>
      <c r="V353" s="109">
        <f t="shared" si="53"/>
        <v>0</v>
      </c>
      <c r="W353" s="109">
        <f t="shared" si="54"/>
        <v>0</v>
      </c>
      <c r="X353" s="7">
        <f t="shared" si="54"/>
        <v>0</v>
      </c>
      <c r="Y353" s="7">
        <f t="shared" si="55"/>
        <v>0</v>
      </c>
    </row>
    <row r="354" spans="1:25" s="140" customFormat="1" ht="15.75" x14ac:dyDescent="0.25">
      <c r="A354" s="13"/>
      <c r="B354" s="13" t="s">
        <v>405</v>
      </c>
      <c r="C354" s="13"/>
      <c r="D354" s="13"/>
      <c r="E354" s="13"/>
      <c r="F354" s="124"/>
      <c r="G354" s="124"/>
      <c r="H354" s="124"/>
      <c r="I354" s="124"/>
      <c r="J354" s="124"/>
      <c r="K354" s="124"/>
      <c r="L354" s="124"/>
      <c r="M354" s="124"/>
      <c r="N354" s="124"/>
      <c r="O354" s="98"/>
      <c r="P354" s="98"/>
      <c r="Q354" s="98"/>
      <c r="R354" s="98"/>
      <c r="S354" s="98"/>
      <c r="T354" s="124"/>
      <c r="U354" s="124"/>
      <c r="V354" s="124"/>
      <c r="W354" s="124"/>
      <c r="X354" s="124"/>
      <c r="Y354" s="124"/>
    </row>
    <row r="355" spans="1:25" x14ac:dyDescent="0.25">
      <c r="A355" s="4"/>
      <c r="B355" s="4"/>
      <c r="C355" s="4"/>
      <c r="D355" s="4"/>
      <c r="E355" s="5"/>
      <c r="F355" s="127">
        <f t="shared" ref="F355:K355" si="58">SUBTOTAL(9,F4:F353)</f>
        <v>89</v>
      </c>
      <c r="G355" s="127">
        <f t="shared" si="58"/>
        <v>61</v>
      </c>
      <c r="H355" s="127">
        <f t="shared" si="58"/>
        <v>105</v>
      </c>
      <c r="I355" s="127">
        <f t="shared" si="58"/>
        <v>72</v>
      </c>
      <c r="J355" s="127">
        <f t="shared" si="58"/>
        <v>118</v>
      </c>
      <c r="K355" s="127">
        <f t="shared" si="58"/>
        <v>76</v>
      </c>
      <c r="L355" s="128">
        <f>SUBTOTAL(9,L9:L353)</f>
        <v>92</v>
      </c>
      <c r="M355" s="127">
        <f>SUBTOTAL(9,M4:M353)</f>
        <v>312</v>
      </c>
      <c r="N355" s="101">
        <f>SUBTOTAL(9,N4:N353)</f>
        <v>220</v>
      </c>
      <c r="O355" s="93">
        <f>SUBTOTAL(9,O4:O353)</f>
        <v>100</v>
      </c>
      <c r="P355" s="93">
        <f>SUBTOTAL(9,P4:P353)</f>
        <v>79</v>
      </c>
      <c r="Q355" s="129">
        <f>SUBTOTAL(9,Q7:Q353)</f>
        <v>80</v>
      </c>
      <c r="R355" s="93">
        <f t="shared" ref="R355:X355" si="59">SUBTOTAL(9,R4:R353)</f>
        <v>51</v>
      </c>
      <c r="S355" s="93">
        <f t="shared" si="59"/>
        <v>113</v>
      </c>
      <c r="T355" s="93">
        <f t="shared" si="59"/>
        <v>180</v>
      </c>
      <c r="U355" s="93">
        <f t="shared" si="59"/>
        <v>130</v>
      </c>
      <c r="V355" s="93">
        <f t="shared" si="59"/>
        <v>164</v>
      </c>
      <c r="W355" s="93">
        <f t="shared" si="59"/>
        <v>206</v>
      </c>
      <c r="X355" s="93">
        <f t="shared" si="59"/>
        <v>492</v>
      </c>
      <c r="Y355" s="97"/>
    </row>
  </sheetData>
  <autoFilter ref="A3:X354" xr:uid="{9AA5DF66-2101-4D5B-A88B-79DED7D67C95}"/>
  <mergeCells count="19">
    <mergeCell ref="O1:U1"/>
    <mergeCell ref="V1:V3"/>
    <mergeCell ref="W1:W3"/>
    <mergeCell ref="Y1:Y3"/>
    <mergeCell ref="A1:C1"/>
    <mergeCell ref="D1:E1"/>
    <mergeCell ref="F1:K1"/>
    <mergeCell ref="L1:L3"/>
    <mergeCell ref="M1:M3"/>
    <mergeCell ref="X1:X3"/>
    <mergeCell ref="F2:G2"/>
    <mergeCell ref="H2:I2"/>
    <mergeCell ref="J2:K2"/>
    <mergeCell ref="O2:P2"/>
    <mergeCell ref="Q2:R2"/>
    <mergeCell ref="S2:S3"/>
    <mergeCell ref="N1:N3"/>
    <mergeCell ref="T2:T3"/>
    <mergeCell ref="U2:U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BA2D9-E394-4A11-BDE1-E212E85DFB6D}">
  <dimension ref="A2:U70"/>
  <sheetViews>
    <sheetView tabSelected="1" topLeftCell="A48" workbookViewId="0">
      <selection activeCell="B59" sqref="B59"/>
    </sheetView>
  </sheetViews>
  <sheetFormatPr baseColWidth="10" defaultRowHeight="15" x14ac:dyDescent="0.25"/>
  <cols>
    <col min="2" max="2" width="13.28515625" customWidth="1"/>
    <col min="7" max="7" width="13.85546875" customWidth="1"/>
    <col min="17" max="17" width="14.7109375" customWidth="1"/>
  </cols>
  <sheetData>
    <row r="2" spans="1:20" x14ac:dyDescent="0.25">
      <c r="A2" s="156" t="s">
        <v>419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</row>
    <row r="3" spans="1:20" ht="18" x14ac:dyDescent="0.25">
      <c r="A3" s="157" t="s">
        <v>524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</row>
    <row r="4" spans="1:20" x14ac:dyDescent="0.25">
      <c r="A4" s="7" t="s">
        <v>420</v>
      </c>
      <c r="B4" s="158" t="s">
        <v>436</v>
      </c>
      <c r="C4" s="159"/>
      <c r="D4" s="159"/>
      <c r="E4" s="159"/>
      <c r="F4" s="160"/>
      <c r="G4" s="161" t="s">
        <v>498</v>
      </c>
      <c r="H4" s="162"/>
      <c r="I4" s="162"/>
      <c r="J4" s="162"/>
      <c r="K4" s="163"/>
      <c r="L4" s="164" t="s">
        <v>499</v>
      </c>
      <c r="M4" s="164"/>
      <c r="N4" s="164"/>
      <c r="O4" s="164"/>
      <c r="P4" s="164"/>
      <c r="Q4" s="165" t="s">
        <v>426</v>
      </c>
      <c r="R4" s="165" t="s">
        <v>425</v>
      </c>
      <c r="S4" s="165" t="s">
        <v>429</v>
      </c>
      <c r="T4" s="167" t="s">
        <v>424</v>
      </c>
    </row>
    <row r="5" spans="1:20" ht="45" x14ac:dyDescent="0.25">
      <c r="A5" s="7"/>
      <c r="B5" s="7" t="s">
        <v>427</v>
      </c>
      <c r="C5" s="7" t="s">
        <v>428</v>
      </c>
      <c r="D5" s="27" t="s">
        <v>475</v>
      </c>
      <c r="E5" s="7" t="s">
        <v>477</v>
      </c>
      <c r="F5" s="7" t="s">
        <v>525</v>
      </c>
      <c r="G5" s="7" t="s">
        <v>427</v>
      </c>
      <c r="H5" s="7" t="s">
        <v>428</v>
      </c>
      <c r="I5" s="27" t="s">
        <v>476</v>
      </c>
      <c r="J5" s="7" t="s">
        <v>477</v>
      </c>
      <c r="K5" s="7" t="s">
        <v>525</v>
      </c>
      <c r="L5" s="7" t="s">
        <v>427</v>
      </c>
      <c r="M5" s="7" t="s">
        <v>428</v>
      </c>
      <c r="N5" s="27" t="s">
        <v>476</v>
      </c>
      <c r="O5" s="7" t="s">
        <v>477</v>
      </c>
      <c r="P5" s="118" t="s">
        <v>525</v>
      </c>
      <c r="Q5" s="166"/>
      <c r="R5" s="166"/>
      <c r="S5" s="166"/>
      <c r="T5" s="167"/>
    </row>
    <row r="6" spans="1:20" ht="25.5" x14ac:dyDescent="0.25">
      <c r="A6" s="58" t="s">
        <v>9</v>
      </c>
      <c r="B6" s="91">
        <v>1</v>
      </c>
      <c r="C6" s="91">
        <v>5</v>
      </c>
      <c r="D6" s="91">
        <f>B6+C6</f>
        <v>6</v>
      </c>
      <c r="E6" s="91">
        <v>4</v>
      </c>
      <c r="F6" s="91">
        <v>0</v>
      </c>
      <c r="G6" s="91">
        <v>1</v>
      </c>
      <c r="H6" s="91">
        <v>5</v>
      </c>
      <c r="I6" s="91">
        <f>G6+H6</f>
        <v>6</v>
      </c>
      <c r="J6" s="91">
        <v>4</v>
      </c>
      <c r="K6" s="91">
        <v>0</v>
      </c>
      <c r="L6" s="91">
        <v>1</v>
      </c>
      <c r="M6" s="117">
        <v>5</v>
      </c>
      <c r="N6" s="117">
        <f>L6+M6</f>
        <v>6</v>
      </c>
      <c r="O6" s="91">
        <v>4</v>
      </c>
      <c r="P6" s="91">
        <v>0</v>
      </c>
      <c r="Q6" s="91">
        <v>5</v>
      </c>
      <c r="R6" s="91">
        <f>B6+G6+L6</f>
        <v>3</v>
      </c>
      <c r="S6" s="44">
        <f>C6+H6+M6</f>
        <v>15</v>
      </c>
      <c r="T6" s="44">
        <f>D6+I6+N6</f>
        <v>18</v>
      </c>
    </row>
    <row r="7" spans="1:20" ht="25.5" x14ac:dyDescent="0.25">
      <c r="A7" s="58" t="s">
        <v>464</v>
      </c>
      <c r="B7" s="116">
        <v>4</v>
      </c>
      <c r="C7" s="116">
        <v>2</v>
      </c>
      <c r="D7" s="91">
        <f t="shared" ref="D7:D15" si="0">B7+C7</f>
        <v>6</v>
      </c>
      <c r="E7" s="91">
        <v>5</v>
      </c>
      <c r="F7" s="91">
        <v>0</v>
      </c>
      <c r="G7" s="91">
        <v>4</v>
      </c>
      <c r="H7" s="91">
        <v>1</v>
      </c>
      <c r="I7" s="91">
        <f t="shared" ref="I7:I14" si="1">G7+H7</f>
        <v>5</v>
      </c>
      <c r="J7" s="116">
        <v>4</v>
      </c>
      <c r="K7" s="116">
        <v>0</v>
      </c>
      <c r="L7" s="91">
        <v>5</v>
      </c>
      <c r="M7" s="91">
        <v>2</v>
      </c>
      <c r="N7" s="117">
        <f>L7+M7</f>
        <v>7</v>
      </c>
      <c r="O7" s="91">
        <v>4</v>
      </c>
      <c r="P7" s="91">
        <v>0</v>
      </c>
      <c r="Q7" s="44">
        <v>5</v>
      </c>
      <c r="R7" s="91">
        <f t="shared" ref="R7:R12" si="2">B7+G7+L7</f>
        <v>13</v>
      </c>
      <c r="S7" s="44">
        <f t="shared" ref="S7:S12" si="3">C7+H7+M7</f>
        <v>5</v>
      </c>
      <c r="T7" s="44">
        <f t="shared" ref="T7:T12" si="4">D7+I7+N7</f>
        <v>18</v>
      </c>
    </row>
    <row r="8" spans="1:20" ht="25.5" x14ac:dyDescent="0.25">
      <c r="A8" s="58" t="s">
        <v>422</v>
      </c>
      <c r="B8" s="116">
        <v>0</v>
      </c>
      <c r="C8" s="116">
        <v>10</v>
      </c>
      <c r="D8" s="91">
        <f t="shared" si="0"/>
        <v>10</v>
      </c>
      <c r="E8" s="91">
        <v>4</v>
      </c>
      <c r="F8" s="119">
        <v>1</v>
      </c>
      <c r="G8" s="91">
        <v>0</v>
      </c>
      <c r="H8" s="91">
        <v>11</v>
      </c>
      <c r="I8" s="91">
        <v>11</v>
      </c>
      <c r="J8" s="116">
        <v>4</v>
      </c>
      <c r="K8" s="69">
        <v>1</v>
      </c>
      <c r="L8" s="91">
        <v>1</v>
      </c>
      <c r="M8" s="91">
        <v>10</v>
      </c>
      <c r="N8" s="117">
        <f t="shared" ref="N8:N14" si="5">L8+M8</f>
        <v>11</v>
      </c>
      <c r="O8" s="91">
        <v>5</v>
      </c>
      <c r="P8" s="68">
        <v>1</v>
      </c>
      <c r="Q8" s="44">
        <v>5</v>
      </c>
      <c r="R8" s="91">
        <f t="shared" si="2"/>
        <v>1</v>
      </c>
      <c r="S8" s="44">
        <f t="shared" si="3"/>
        <v>31</v>
      </c>
      <c r="T8" s="44">
        <f t="shared" si="4"/>
        <v>32</v>
      </c>
    </row>
    <row r="9" spans="1:20" ht="25.5" x14ac:dyDescent="0.25">
      <c r="A9" s="11" t="s">
        <v>461</v>
      </c>
      <c r="B9" s="15"/>
      <c r="C9" s="15"/>
      <c r="D9" s="7">
        <f t="shared" si="0"/>
        <v>0</v>
      </c>
      <c r="E9" s="7"/>
      <c r="F9" s="7"/>
      <c r="G9" s="7"/>
      <c r="H9" s="7"/>
      <c r="I9" s="7">
        <f t="shared" si="1"/>
        <v>0</v>
      </c>
      <c r="J9" s="7"/>
      <c r="K9" s="7"/>
      <c r="L9" s="7"/>
      <c r="M9" s="7"/>
      <c r="N9" s="66">
        <f t="shared" si="5"/>
        <v>0</v>
      </c>
      <c r="O9" s="56"/>
      <c r="P9" s="56"/>
      <c r="Q9" s="16"/>
      <c r="R9" s="7"/>
      <c r="S9" s="16"/>
      <c r="T9" s="16"/>
    </row>
    <row r="10" spans="1:20" ht="25.5" x14ac:dyDescent="0.25">
      <c r="A10" s="58" t="s">
        <v>457</v>
      </c>
      <c r="B10" s="116">
        <v>0</v>
      </c>
      <c r="C10" s="116">
        <v>3</v>
      </c>
      <c r="D10" s="91">
        <f>B10+C10</f>
        <v>3</v>
      </c>
      <c r="E10" s="91">
        <v>2</v>
      </c>
      <c r="F10" s="91">
        <v>0</v>
      </c>
      <c r="G10" s="91">
        <v>1</v>
      </c>
      <c r="H10" s="91">
        <v>5</v>
      </c>
      <c r="I10" s="91">
        <f t="shared" si="1"/>
        <v>6</v>
      </c>
      <c r="J10" s="91">
        <v>3</v>
      </c>
      <c r="K10" s="91">
        <v>0</v>
      </c>
      <c r="L10" s="91">
        <v>0</v>
      </c>
      <c r="M10" s="91">
        <v>4</v>
      </c>
      <c r="N10" s="117">
        <f t="shared" si="5"/>
        <v>4</v>
      </c>
      <c r="O10" s="91">
        <v>2</v>
      </c>
      <c r="P10" s="91">
        <v>0</v>
      </c>
      <c r="Q10" s="44">
        <v>3</v>
      </c>
      <c r="R10" s="91">
        <f t="shared" si="2"/>
        <v>1</v>
      </c>
      <c r="S10" s="44">
        <f t="shared" si="3"/>
        <v>12</v>
      </c>
      <c r="T10" s="44">
        <f t="shared" si="4"/>
        <v>13</v>
      </c>
    </row>
    <row r="11" spans="1:20" ht="25.5" x14ac:dyDescent="0.25">
      <c r="A11" s="11" t="s">
        <v>446</v>
      </c>
      <c r="B11" s="15"/>
      <c r="C11" s="15"/>
      <c r="D11" s="7">
        <f t="shared" si="0"/>
        <v>0</v>
      </c>
      <c r="E11" s="7"/>
      <c r="F11" s="7"/>
      <c r="G11" s="7"/>
      <c r="H11" s="7"/>
      <c r="I11" s="7">
        <f t="shared" si="1"/>
        <v>0</v>
      </c>
      <c r="J11" s="7"/>
      <c r="K11" s="7"/>
      <c r="L11" s="7"/>
      <c r="M11" s="7"/>
      <c r="N11" s="66">
        <f t="shared" si="5"/>
        <v>0</v>
      </c>
      <c r="O11" s="56"/>
      <c r="P11" s="56"/>
      <c r="Q11" s="16"/>
      <c r="R11" s="7"/>
      <c r="S11" s="16"/>
      <c r="T11" s="16"/>
    </row>
    <row r="12" spans="1:20" ht="25.5" x14ac:dyDescent="0.25">
      <c r="A12" s="58" t="s">
        <v>462</v>
      </c>
      <c r="B12" s="116">
        <v>0</v>
      </c>
      <c r="C12" s="116">
        <v>1</v>
      </c>
      <c r="D12" s="91">
        <v>1</v>
      </c>
      <c r="E12" s="91">
        <v>1</v>
      </c>
      <c r="F12" s="91">
        <v>0</v>
      </c>
      <c r="G12" s="91">
        <v>0</v>
      </c>
      <c r="H12" s="91">
        <v>2</v>
      </c>
      <c r="I12" s="91">
        <f t="shared" si="1"/>
        <v>2</v>
      </c>
      <c r="J12" s="91">
        <v>2</v>
      </c>
      <c r="K12" s="91">
        <v>0</v>
      </c>
      <c r="L12" s="91">
        <v>1</v>
      </c>
      <c r="M12" s="91">
        <v>3</v>
      </c>
      <c r="N12" s="117">
        <f t="shared" ref="N12" si="6">L12+M12</f>
        <v>4</v>
      </c>
      <c r="O12" s="91">
        <v>3</v>
      </c>
      <c r="P12" s="91">
        <v>0</v>
      </c>
      <c r="Q12" s="44">
        <v>3</v>
      </c>
      <c r="R12" s="91">
        <f t="shared" si="2"/>
        <v>1</v>
      </c>
      <c r="S12" s="44">
        <f t="shared" si="3"/>
        <v>6</v>
      </c>
      <c r="T12" s="44">
        <f t="shared" si="4"/>
        <v>7</v>
      </c>
    </row>
    <row r="13" spans="1:20" ht="38.25" x14ac:dyDescent="0.25">
      <c r="A13" s="11" t="s">
        <v>114</v>
      </c>
      <c r="B13" s="15"/>
      <c r="C13" s="15"/>
      <c r="D13" s="7">
        <f t="shared" si="0"/>
        <v>0</v>
      </c>
      <c r="E13" s="7"/>
      <c r="F13" s="7"/>
      <c r="G13" s="7"/>
      <c r="H13" s="7"/>
      <c r="I13" s="7">
        <f t="shared" si="1"/>
        <v>0</v>
      </c>
      <c r="J13" s="7"/>
      <c r="K13" s="7"/>
      <c r="L13" s="7"/>
      <c r="M13" s="7"/>
      <c r="N13" s="66">
        <f t="shared" si="5"/>
        <v>0</v>
      </c>
      <c r="O13" s="56"/>
      <c r="P13" s="56"/>
      <c r="Q13" s="16"/>
      <c r="R13" s="7"/>
      <c r="S13" s="16"/>
      <c r="T13" s="16"/>
    </row>
    <row r="14" spans="1:20" ht="38.25" x14ac:dyDescent="0.25">
      <c r="A14" s="11" t="s">
        <v>64</v>
      </c>
      <c r="B14" s="7"/>
      <c r="C14" s="7"/>
      <c r="D14" s="7">
        <f t="shared" si="0"/>
        <v>0</v>
      </c>
      <c r="E14" s="7"/>
      <c r="F14" s="7"/>
      <c r="G14" s="7"/>
      <c r="H14" s="7"/>
      <c r="I14" s="7">
        <f t="shared" si="1"/>
        <v>0</v>
      </c>
      <c r="J14" s="7"/>
      <c r="K14" s="7"/>
      <c r="L14" s="7"/>
      <c r="M14" s="7"/>
      <c r="N14" s="66">
        <f t="shared" si="5"/>
        <v>0</v>
      </c>
      <c r="O14" s="7"/>
      <c r="P14" s="7"/>
      <c r="Q14" s="16"/>
      <c r="R14" s="7"/>
      <c r="S14" s="16"/>
      <c r="T14" s="16"/>
    </row>
    <row r="15" spans="1:20" x14ac:dyDescent="0.25">
      <c r="A15" s="44" t="s">
        <v>432</v>
      </c>
      <c r="B15" s="44">
        <f>SUM(B6:B14)</f>
        <v>5</v>
      </c>
      <c r="C15" s="44">
        <f>SUM(C6:C14)</f>
        <v>21</v>
      </c>
      <c r="D15" s="91">
        <f t="shared" si="0"/>
        <v>26</v>
      </c>
      <c r="E15" s="44">
        <f>SUM(E6:E14)</f>
        <v>16</v>
      </c>
      <c r="F15" s="44">
        <f>SUM(F6:F14)</f>
        <v>1</v>
      </c>
      <c r="G15" s="44">
        <f t="shared" ref="G15:K15" si="7">SUM(G6:G14)</f>
        <v>6</v>
      </c>
      <c r="H15" s="44">
        <f t="shared" si="7"/>
        <v>24</v>
      </c>
      <c r="I15" s="44">
        <f t="shared" si="7"/>
        <v>30</v>
      </c>
      <c r="J15" s="44">
        <f t="shared" si="7"/>
        <v>17</v>
      </c>
      <c r="K15" s="44">
        <f t="shared" si="7"/>
        <v>1</v>
      </c>
      <c r="L15" s="44">
        <f t="shared" ref="L15" si="8">SUM(L6:L14)</f>
        <v>8</v>
      </c>
      <c r="M15" s="44">
        <f t="shared" ref="M15" si="9">SUM(M6:M14)</f>
        <v>24</v>
      </c>
      <c r="N15" s="44">
        <f t="shared" ref="N15" si="10">SUM(N6:N14)</f>
        <v>32</v>
      </c>
      <c r="O15" s="44">
        <f t="shared" ref="O15" si="11">SUM(O6:O14)</f>
        <v>18</v>
      </c>
      <c r="P15" s="44">
        <f t="shared" ref="P15" si="12">SUM(P6:P14)</f>
        <v>1</v>
      </c>
      <c r="Q15" s="44">
        <f>SUM(Q6:Q14)</f>
        <v>21</v>
      </c>
      <c r="R15" s="44">
        <f>B15+G15+L15</f>
        <v>19</v>
      </c>
      <c r="S15" s="44">
        <f>C15+H15+M15</f>
        <v>69</v>
      </c>
      <c r="T15" s="44">
        <f>SUM(T6:T14)</f>
        <v>88</v>
      </c>
    </row>
    <row r="22" spans="1:21" ht="15.75" thickBot="1" x14ac:dyDescent="0.3">
      <c r="A22" t="s">
        <v>504</v>
      </c>
    </row>
    <row r="23" spans="1:21" ht="60" x14ac:dyDescent="0.25">
      <c r="A23" s="18" t="s">
        <v>420</v>
      </c>
      <c r="B23" s="19" t="s">
        <v>415</v>
      </c>
      <c r="C23" s="19" t="s">
        <v>455</v>
      </c>
      <c r="D23" s="27" t="s">
        <v>417</v>
      </c>
      <c r="E23" s="27" t="s">
        <v>439</v>
      </c>
      <c r="J23" s="42" t="s">
        <v>532</v>
      </c>
      <c r="K23" s="42" t="s">
        <v>430</v>
      </c>
      <c r="L23" s="42" t="s">
        <v>431</v>
      </c>
    </row>
    <row r="24" spans="1:21" ht="60" x14ac:dyDescent="0.25">
      <c r="A24" s="11" t="s">
        <v>9</v>
      </c>
      <c r="B24" s="136">
        <v>125</v>
      </c>
      <c r="C24" s="7">
        <f>Q6</f>
        <v>5</v>
      </c>
      <c r="D24" s="21">
        <f t="shared" ref="D24:D33" si="13">C24/B24</f>
        <v>0.04</v>
      </c>
      <c r="E24" s="20">
        <f>T6</f>
        <v>18</v>
      </c>
      <c r="J24" s="42" t="s">
        <v>436</v>
      </c>
      <c r="K24" s="7">
        <f>D15</f>
        <v>26</v>
      </c>
      <c r="L24" s="7">
        <f>E15</f>
        <v>16</v>
      </c>
    </row>
    <row r="25" spans="1:21" ht="60" x14ac:dyDescent="0.25">
      <c r="A25" s="11" t="s">
        <v>464</v>
      </c>
      <c r="B25" s="20">
        <v>56</v>
      </c>
      <c r="C25" s="7">
        <f t="shared" ref="C25:C32" si="14">Q7</f>
        <v>5</v>
      </c>
      <c r="D25" s="21">
        <f t="shared" si="13"/>
        <v>8.9285714285714288E-2</v>
      </c>
      <c r="E25" s="20">
        <f t="shared" ref="E25:E32" si="15">T7</f>
        <v>18</v>
      </c>
      <c r="J25" s="42" t="s">
        <v>496</v>
      </c>
      <c r="K25" s="7">
        <f>I15</f>
        <v>30</v>
      </c>
      <c r="L25" s="7">
        <f>J15</f>
        <v>17</v>
      </c>
    </row>
    <row r="26" spans="1:21" ht="60" x14ac:dyDescent="0.25">
      <c r="A26" s="11" t="s">
        <v>422</v>
      </c>
      <c r="B26" s="20">
        <v>35</v>
      </c>
      <c r="C26" s="7">
        <f t="shared" si="14"/>
        <v>5</v>
      </c>
      <c r="D26" s="21">
        <f t="shared" si="13"/>
        <v>0.14285714285714285</v>
      </c>
      <c r="E26" s="20">
        <f t="shared" si="15"/>
        <v>32</v>
      </c>
      <c r="J26" s="42" t="s">
        <v>497</v>
      </c>
      <c r="K26" s="105">
        <f>N15</f>
        <v>32</v>
      </c>
      <c r="L26" s="7">
        <f>O15</f>
        <v>18</v>
      </c>
    </row>
    <row r="27" spans="1:21" ht="25.5" x14ac:dyDescent="0.25">
      <c r="A27" s="11" t="s">
        <v>461</v>
      </c>
      <c r="B27" s="20">
        <v>4</v>
      </c>
      <c r="C27" s="7">
        <f t="shared" si="14"/>
        <v>0</v>
      </c>
      <c r="D27" s="21">
        <f t="shared" si="13"/>
        <v>0</v>
      </c>
      <c r="E27" s="20">
        <f t="shared" si="15"/>
        <v>0</v>
      </c>
      <c r="K27" s="100">
        <f>K24+K25+K26</f>
        <v>88</v>
      </c>
      <c r="L27" s="61">
        <v>21</v>
      </c>
    </row>
    <row r="28" spans="1:21" ht="25.5" x14ac:dyDescent="0.25">
      <c r="A28" s="11" t="s">
        <v>457</v>
      </c>
      <c r="B28" s="20">
        <v>89</v>
      </c>
      <c r="C28" s="7">
        <f t="shared" si="14"/>
        <v>3</v>
      </c>
      <c r="D28" s="21">
        <f t="shared" si="13"/>
        <v>3.3707865168539325E-2</v>
      </c>
      <c r="E28" s="20">
        <f t="shared" si="15"/>
        <v>13</v>
      </c>
    </row>
    <row r="29" spans="1:21" ht="60" x14ac:dyDescent="0.25">
      <c r="A29" s="11" t="s">
        <v>446</v>
      </c>
      <c r="B29" s="20">
        <v>26</v>
      </c>
      <c r="C29" s="7">
        <f t="shared" si="14"/>
        <v>0</v>
      </c>
      <c r="D29" s="21">
        <f t="shared" si="13"/>
        <v>0</v>
      </c>
      <c r="E29" s="20">
        <f t="shared" si="15"/>
        <v>0</v>
      </c>
      <c r="S29" s="42" t="s">
        <v>529</v>
      </c>
      <c r="T29" s="42" t="s">
        <v>430</v>
      </c>
      <c r="U29" s="42" t="s">
        <v>431</v>
      </c>
    </row>
    <row r="30" spans="1:21" ht="60" x14ac:dyDescent="0.25">
      <c r="A30" s="11" t="s">
        <v>255</v>
      </c>
      <c r="B30" s="20">
        <v>7</v>
      </c>
      <c r="C30" s="7">
        <f t="shared" si="14"/>
        <v>3</v>
      </c>
      <c r="D30" s="21">
        <f t="shared" si="13"/>
        <v>0.42857142857142855</v>
      </c>
      <c r="E30" s="20">
        <f t="shared" si="15"/>
        <v>7</v>
      </c>
      <c r="S30" s="42" t="s">
        <v>436</v>
      </c>
      <c r="T30" s="7">
        <v>26</v>
      </c>
      <c r="U30" s="7">
        <v>16</v>
      </c>
    </row>
    <row r="31" spans="1:21" ht="60" x14ac:dyDescent="0.25">
      <c r="A31" s="11" t="s">
        <v>114</v>
      </c>
      <c r="B31" s="22">
        <v>6</v>
      </c>
      <c r="C31" s="7">
        <f t="shared" si="14"/>
        <v>0</v>
      </c>
      <c r="D31" s="24">
        <f t="shared" si="13"/>
        <v>0</v>
      </c>
      <c r="E31" s="20">
        <f t="shared" si="15"/>
        <v>0</v>
      </c>
      <c r="S31" s="42" t="s">
        <v>496</v>
      </c>
      <c r="T31" s="7">
        <v>30</v>
      </c>
      <c r="U31" s="7">
        <v>17</v>
      </c>
    </row>
    <row r="32" spans="1:21" ht="60" x14ac:dyDescent="0.25">
      <c r="A32" s="11" t="s">
        <v>64</v>
      </c>
      <c r="B32" s="26">
        <v>2</v>
      </c>
      <c r="C32" s="7">
        <f t="shared" si="14"/>
        <v>0</v>
      </c>
      <c r="D32" s="21">
        <f t="shared" si="13"/>
        <v>0</v>
      </c>
      <c r="E32" s="20">
        <f t="shared" si="15"/>
        <v>0</v>
      </c>
      <c r="S32" s="42" t="s">
        <v>497</v>
      </c>
      <c r="T32" s="105">
        <v>32</v>
      </c>
      <c r="U32" s="7">
        <v>18</v>
      </c>
    </row>
    <row r="33" spans="1:21" ht="75" x14ac:dyDescent="0.25">
      <c r="A33" s="58" t="s">
        <v>432</v>
      </c>
      <c r="B33" s="59">
        <f>SUM(B24:B32)</f>
        <v>350</v>
      </c>
      <c r="C33" s="59">
        <f>SUM(C24:C32)</f>
        <v>21</v>
      </c>
      <c r="D33" s="60">
        <f t="shared" si="13"/>
        <v>0.06</v>
      </c>
      <c r="E33" s="59">
        <f>SUM(E24:E32)</f>
        <v>88</v>
      </c>
      <c r="S33" s="55" t="s">
        <v>484</v>
      </c>
      <c r="T33" s="56">
        <v>48</v>
      </c>
      <c r="U33" s="105">
        <v>27</v>
      </c>
    </row>
    <row r="34" spans="1:21" x14ac:dyDescent="0.25">
      <c r="S34" s="49"/>
      <c r="T34" s="89">
        <f>SUM(T30:T33)</f>
        <v>136</v>
      </c>
      <c r="U34" s="90">
        <v>42</v>
      </c>
    </row>
    <row r="35" spans="1:21" ht="45" x14ac:dyDescent="0.25">
      <c r="U35" s="79" t="s">
        <v>530</v>
      </c>
    </row>
    <row r="40" spans="1:21" x14ac:dyDescent="0.25">
      <c r="A40" s="156" t="s">
        <v>419</v>
      </c>
      <c r="B40" s="156"/>
      <c r="C40" s="156"/>
      <c r="D40" s="156"/>
      <c r="E40" s="156"/>
      <c r="F40" s="156"/>
      <c r="G40" s="156"/>
      <c r="H40" s="156"/>
      <c r="I40" s="156"/>
      <c r="J40" s="156"/>
      <c r="K40" s="156"/>
      <c r="L40" s="156"/>
      <c r="M40" s="156"/>
    </row>
    <row r="41" spans="1:21" ht="18" x14ac:dyDescent="0.25">
      <c r="A41" s="157" t="s">
        <v>526</v>
      </c>
      <c r="B41" s="157"/>
      <c r="C41" s="157"/>
      <c r="D41" s="157"/>
      <c r="E41" s="157"/>
      <c r="F41" s="157"/>
      <c r="G41" s="157"/>
      <c r="H41" s="157"/>
      <c r="I41" s="157"/>
    </row>
    <row r="42" spans="1:21" x14ac:dyDescent="0.25">
      <c r="A42" s="7" t="s">
        <v>420</v>
      </c>
      <c r="B42" s="158" t="s">
        <v>501</v>
      </c>
      <c r="C42" s="159"/>
      <c r="D42" s="159"/>
      <c r="E42" s="160"/>
      <c r="F42" s="161" t="s">
        <v>527</v>
      </c>
      <c r="G42" s="162"/>
      <c r="H42" s="162"/>
      <c r="I42" s="163"/>
      <c r="J42" s="165" t="s">
        <v>426</v>
      </c>
      <c r="K42" s="169" t="s">
        <v>425</v>
      </c>
      <c r="L42" s="165" t="s">
        <v>429</v>
      </c>
      <c r="M42" s="167" t="s">
        <v>424</v>
      </c>
    </row>
    <row r="43" spans="1:21" ht="195.75" thickBot="1" x14ac:dyDescent="0.3">
      <c r="A43" s="7"/>
      <c r="B43" s="7" t="s">
        <v>427</v>
      </c>
      <c r="C43" s="7" t="s">
        <v>428</v>
      </c>
      <c r="D43" s="27" t="s">
        <v>476</v>
      </c>
      <c r="E43" s="7" t="s">
        <v>477</v>
      </c>
      <c r="F43" s="7" t="s">
        <v>427</v>
      </c>
      <c r="G43" s="7" t="s">
        <v>428</v>
      </c>
      <c r="H43" s="27" t="s">
        <v>476</v>
      </c>
      <c r="I43" s="7" t="s">
        <v>477</v>
      </c>
      <c r="J43" s="168"/>
      <c r="K43" s="168"/>
      <c r="L43" s="166"/>
      <c r="M43" s="170"/>
      <c r="O43" s="79" t="s">
        <v>528</v>
      </c>
      <c r="Q43" t="s">
        <v>458</v>
      </c>
    </row>
    <row r="44" spans="1:21" ht="60" x14ac:dyDescent="0.25">
      <c r="A44" s="58" t="s">
        <v>9</v>
      </c>
      <c r="B44" s="68"/>
      <c r="C44" s="91"/>
      <c r="D44" s="68"/>
      <c r="E44" s="121"/>
      <c r="F44" s="91">
        <v>18</v>
      </c>
      <c r="G44" s="91">
        <v>8</v>
      </c>
      <c r="H44" s="91">
        <f>F44+G44</f>
        <v>26</v>
      </c>
      <c r="I44" s="91">
        <v>16</v>
      </c>
      <c r="J44" s="121">
        <f>I44</f>
        <v>16</v>
      </c>
      <c r="K44" s="91">
        <f>F44</f>
        <v>18</v>
      </c>
      <c r="L44" s="44">
        <f>G44</f>
        <v>8</v>
      </c>
      <c r="M44" s="44">
        <f>K44+L44</f>
        <v>26</v>
      </c>
      <c r="Q44" s="18" t="s">
        <v>420</v>
      </c>
      <c r="R44" s="19" t="s">
        <v>415</v>
      </c>
      <c r="S44" s="19" t="s">
        <v>459</v>
      </c>
      <c r="T44" s="7" t="s">
        <v>417</v>
      </c>
      <c r="U44" s="27" t="s">
        <v>439</v>
      </c>
    </row>
    <row r="45" spans="1:21" ht="25.5" x14ac:dyDescent="0.25">
      <c r="A45" s="11" t="s">
        <v>12</v>
      </c>
      <c r="B45" s="64"/>
      <c r="C45" s="15"/>
      <c r="D45" s="63"/>
      <c r="E45" s="63"/>
      <c r="F45" s="7"/>
      <c r="G45" s="7"/>
      <c r="H45" s="56">
        <f t="shared" ref="H45:H53" si="16">F45+G45</f>
        <v>0</v>
      </c>
      <c r="I45" s="16"/>
      <c r="J45" s="62">
        <f t="shared" ref="J45:J53" si="17">I45</f>
        <v>0</v>
      </c>
      <c r="K45" s="7">
        <f t="shared" ref="K45:K53" si="18">F45</f>
        <v>0</v>
      </c>
      <c r="L45" s="16">
        <f t="shared" ref="L45:L53" si="19">G45</f>
        <v>0</v>
      </c>
      <c r="M45" s="16">
        <f t="shared" ref="M45:M53" si="20">K45+L45</f>
        <v>0</v>
      </c>
      <c r="Q45" s="11" t="s">
        <v>9</v>
      </c>
      <c r="R45" s="20">
        <v>126</v>
      </c>
      <c r="S45" s="7">
        <f>I44</f>
        <v>16</v>
      </c>
      <c r="T45" s="21">
        <f t="shared" ref="T45:T54" si="21">S45/R45</f>
        <v>0.12698412698412698</v>
      </c>
      <c r="U45" s="20">
        <f>M44</f>
        <v>26</v>
      </c>
    </row>
    <row r="46" spans="1:21" ht="25.5" x14ac:dyDescent="0.25">
      <c r="A46" s="58" t="s">
        <v>422</v>
      </c>
      <c r="B46" s="120"/>
      <c r="C46" s="120"/>
      <c r="D46" s="68"/>
      <c r="E46" s="121"/>
      <c r="F46" s="68">
        <v>5</v>
      </c>
      <c r="G46" s="91">
        <v>8</v>
      </c>
      <c r="H46" s="91">
        <f t="shared" si="16"/>
        <v>13</v>
      </c>
      <c r="I46" s="44">
        <v>7</v>
      </c>
      <c r="J46" s="121">
        <f t="shared" si="17"/>
        <v>7</v>
      </c>
      <c r="K46" s="91">
        <f t="shared" si="18"/>
        <v>5</v>
      </c>
      <c r="L46" s="44">
        <f t="shared" si="19"/>
        <v>8</v>
      </c>
      <c r="M46" s="44">
        <f t="shared" si="20"/>
        <v>13</v>
      </c>
      <c r="Q46" s="11" t="s">
        <v>12</v>
      </c>
      <c r="R46" s="20">
        <v>56</v>
      </c>
      <c r="S46" s="7">
        <f t="shared" ref="S46:S54" si="22">I45</f>
        <v>0</v>
      </c>
      <c r="T46" s="21">
        <f t="shared" si="21"/>
        <v>0</v>
      </c>
      <c r="U46" s="20">
        <f t="shared" ref="U46:U53" si="23">M45</f>
        <v>0</v>
      </c>
    </row>
    <row r="47" spans="1:21" ht="25.5" x14ac:dyDescent="0.25">
      <c r="A47" s="11" t="s">
        <v>461</v>
      </c>
      <c r="B47" s="15"/>
      <c r="C47" s="15"/>
      <c r="D47" s="63"/>
      <c r="E47" s="7"/>
      <c r="F47" s="7"/>
      <c r="G47" s="7"/>
      <c r="H47" s="56">
        <f t="shared" si="16"/>
        <v>0</v>
      </c>
      <c r="I47" s="7"/>
      <c r="J47" s="62">
        <f t="shared" si="17"/>
        <v>0</v>
      </c>
      <c r="K47" s="7">
        <f t="shared" si="18"/>
        <v>0</v>
      </c>
      <c r="L47" s="16">
        <f t="shared" si="19"/>
        <v>0</v>
      </c>
      <c r="M47" s="16">
        <f t="shared" si="20"/>
        <v>0</v>
      </c>
      <c r="Q47" s="11" t="s">
        <v>422</v>
      </c>
      <c r="R47" s="20">
        <v>35</v>
      </c>
      <c r="S47" s="7">
        <f t="shared" si="22"/>
        <v>7</v>
      </c>
      <c r="T47" s="21">
        <f t="shared" si="21"/>
        <v>0.2</v>
      </c>
      <c r="U47" s="20">
        <f t="shared" si="23"/>
        <v>13</v>
      </c>
    </row>
    <row r="48" spans="1:21" ht="25.5" x14ac:dyDescent="0.25">
      <c r="A48" s="11" t="s">
        <v>456</v>
      </c>
      <c r="B48" s="64"/>
      <c r="C48" s="15"/>
      <c r="D48" s="63"/>
      <c r="E48" s="63"/>
      <c r="F48" s="7"/>
      <c r="G48" s="7"/>
      <c r="H48" s="56">
        <f t="shared" si="16"/>
        <v>0</v>
      </c>
      <c r="I48" s="56"/>
      <c r="J48" s="62">
        <f t="shared" si="17"/>
        <v>0</v>
      </c>
      <c r="K48" s="7">
        <f t="shared" si="18"/>
        <v>0</v>
      </c>
      <c r="L48" s="16">
        <f t="shared" si="19"/>
        <v>0</v>
      </c>
      <c r="M48" s="16">
        <f t="shared" si="20"/>
        <v>0</v>
      </c>
      <c r="Q48" s="11" t="s">
        <v>461</v>
      </c>
      <c r="R48" s="20">
        <v>4</v>
      </c>
      <c r="S48" s="7">
        <f t="shared" si="22"/>
        <v>0</v>
      </c>
      <c r="T48" s="21">
        <f t="shared" si="21"/>
        <v>0</v>
      </c>
      <c r="U48" s="20">
        <f t="shared" si="23"/>
        <v>0</v>
      </c>
    </row>
    <row r="49" spans="1:21" ht="25.5" x14ac:dyDescent="0.25">
      <c r="A49" s="11" t="s">
        <v>446</v>
      </c>
      <c r="B49" s="67"/>
      <c r="C49" s="67"/>
      <c r="D49" s="63"/>
      <c r="E49" s="62"/>
      <c r="F49" s="7"/>
      <c r="G49" s="7"/>
      <c r="H49" s="56">
        <f t="shared" si="16"/>
        <v>0</v>
      </c>
      <c r="I49" s="7"/>
      <c r="J49" s="62">
        <f t="shared" si="17"/>
        <v>0</v>
      </c>
      <c r="K49" s="7">
        <f t="shared" si="18"/>
        <v>0</v>
      </c>
      <c r="L49" s="16">
        <f t="shared" si="19"/>
        <v>0</v>
      </c>
      <c r="M49" s="16">
        <f t="shared" si="20"/>
        <v>0</v>
      </c>
      <c r="Q49" s="11" t="s">
        <v>457</v>
      </c>
      <c r="R49" s="20">
        <v>89</v>
      </c>
      <c r="S49" s="7">
        <f t="shared" si="22"/>
        <v>0</v>
      </c>
      <c r="T49" s="21">
        <f t="shared" si="21"/>
        <v>0</v>
      </c>
      <c r="U49" s="20">
        <f t="shared" si="23"/>
        <v>0</v>
      </c>
    </row>
    <row r="50" spans="1:21" ht="25.5" x14ac:dyDescent="0.25">
      <c r="A50" s="58" t="s">
        <v>255</v>
      </c>
      <c r="B50" s="120"/>
      <c r="C50" s="120"/>
      <c r="D50" s="68"/>
      <c r="E50" s="91"/>
      <c r="F50" s="91">
        <v>4</v>
      </c>
      <c r="G50" s="91">
        <v>5</v>
      </c>
      <c r="H50" s="91">
        <f t="shared" si="16"/>
        <v>9</v>
      </c>
      <c r="I50" s="91">
        <v>4</v>
      </c>
      <c r="J50" s="121">
        <f t="shared" si="17"/>
        <v>4</v>
      </c>
      <c r="K50" s="91">
        <f t="shared" si="18"/>
        <v>4</v>
      </c>
      <c r="L50" s="44">
        <f t="shared" si="19"/>
        <v>5</v>
      </c>
      <c r="M50" s="44">
        <f t="shared" si="20"/>
        <v>9</v>
      </c>
      <c r="Q50" s="11" t="s">
        <v>446</v>
      </c>
      <c r="R50" s="20">
        <v>26</v>
      </c>
      <c r="S50" s="7">
        <f t="shared" si="22"/>
        <v>0</v>
      </c>
      <c r="T50" s="21">
        <f t="shared" si="21"/>
        <v>0</v>
      </c>
      <c r="U50" s="20">
        <f t="shared" si="23"/>
        <v>0</v>
      </c>
    </row>
    <row r="51" spans="1:21" ht="38.25" x14ac:dyDescent="0.25">
      <c r="A51" s="11" t="s">
        <v>114</v>
      </c>
      <c r="B51" s="67"/>
      <c r="C51" s="67"/>
      <c r="D51" s="63"/>
      <c r="E51" s="62"/>
      <c r="F51" s="7"/>
      <c r="G51" s="7"/>
      <c r="H51" s="56">
        <f t="shared" si="16"/>
        <v>0</v>
      </c>
      <c r="I51" s="7"/>
      <c r="J51" s="62">
        <f t="shared" si="17"/>
        <v>0</v>
      </c>
      <c r="K51" s="7">
        <f t="shared" si="18"/>
        <v>0</v>
      </c>
      <c r="L51" s="16">
        <f t="shared" si="19"/>
        <v>0</v>
      </c>
      <c r="M51" s="16">
        <f t="shared" si="20"/>
        <v>0</v>
      </c>
      <c r="Q51" s="11" t="s">
        <v>255</v>
      </c>
      <c r="R51" s="20">
        <v>7</v>
      </c>
      <c r="S51" s="7">
        <f t="shared" si="22"/>
        <v>4</v>
      </c>
      <c r="T51" s="21">
        <f t="shared" si="21"/>
        <v>0.5714285714285714</v>
      </c>
      <c r="U51" s="20">
        <f t="shared" si="23"/>
        <v>9</v>
      </c>
    </row>
    <row r="52" spans="1:21" ht="38.25" x14ac:dyDescent="0.25">
      <c r="A52" s="11" t="s">
        <v>64</v>
      </c>
      <c r="B52" s="65"/>
      <c r="C52" s="65"/>
      <c r="D52" s="63"/>
      <c r="E52" s="7"/>
      <c r="F52" s="7"/>
      <c r="G52" s="7"/>
      <c r="H52" s="56">
        <f t="shared" si="16"/>
        <v>0</v>
      </c>
      <c r="I52" s="7"/>
      <c r="J52" s="62">
        <f t="shared" si="17"/>
        <v>0</v>
      </c>
      <c r="K52" s="7">
        <f t="shared" si="18"/>
        <v>0</v>
      </c>
      <c r="L52" s="16">
        <f t="shared" si="19"/>
        <v>0</v>
      </c>
      <c r="M52" s="16">
        <f t="shared" si="20"/>
        <v>0</v>
      </c>
      <c r="Q52" s="11" t="s">
        <v>114</v>
      </c>
      <c r="R52" s="22">
        <v>6</v>
      </c>
      <c r="S52" s="7">
        <f t="shared" si="22"/>
        <v>0</v>
      </c>
      <c r="T52" s="24">
        <f t="shared" si="21"/>
        <v>0</v>
      </c>
      <c r="U52" s="20">
        <f t="shared" si="23"/>
        <v>0</v>
      </c>
    </row>
    <row r="53" spans="1:21" ht="25.5" x14ac:dyDescent="0.25">
      <c r="A53" s="44" t="s">
        <v>432</v>
      </c>
      <c r="B53" s="44">
        <f t="shared" ref="B53:I53" si="24">SUM(B44:B52)</f>
        <v>0</v>
      </c>
      <c r="C53" s="44">
        <f t="shared" si="24"/>
        <v>0</v>
      </c>
      <c r="D53" s="68">
        <f t="shared" ref="D53" si="25">B53+C53</f>
        <v>0</v>
      </c>
      <c r="E53" s="44">
        <f t="shared" si="24"/>
        <v>0</v>
      </c>
      <c r="F53" s="44">
        <f t="shared" si="24"/>
        <v>27</v>
      </c>
      <c r="G53" s="44">
        <f t="shared" si="24"/>
        <v>21</v>
      </c>
      <c r="H53" s="91">
        <f t="shared" si="16"/>
        <v>48</v>
      </c>
      <c r="I53" s="44">
        <f t="shared" si="24"/>
        <v>27</v>
      </c>
      <c r="J53" s="121">
        <f t="shared" si="17"/>
        <v>27</v>
      </c>
      <c r="K53" s="91">
        <f t="shared" si="18"/>
        <v>27</v>
      </c>
      <c r="L53" s="44">
        <f t="shared" si="19"/>
        <v>21</v>
      </c>
      <c r="M53" s="44">
        <f t="shared" si="20"/>
        <v>48</v>
      </c>
      <c r="O53">
        <f>K53+R15</f>
        <v>46</v>
      </c>
      <c r="Q53" s="11" t="s">
        <v>64</v>
      </c>
      <c r="R53" s="26">
        <v>2</v>
      </c>
      <c r="S53" s="7">
        <f t="shared" si="22"/>
        <v>0</v>
      </c>
      <c r="T53" s="21">
        <f t="shared" si="21"/>
        <v>0</v>
      </c>
      <c r="U53" s="20">
        <f t="shared" si="23"/>
        <v>0</v>
      </c>
    </row>
    <row r="54" spans="1:21" x14ac:dyDescent="0.25">
      <c r="D54" s="14"/>
      <c r="H54" s="14"/>
      <c r="Q54" s="11" t="s">
        <v>432</v>
      </c>
      <c r="R54" s="26">
        <f>SUM(R45:R53)</f>
        <v>351</v>
      </c>
      <c r="S54" s="7">
        <f t="shared" si="22"/>
        <v>27</v>
      </c>
      <c r="T54" s="21">
        <f t="shared" si="21"/>
        <v>7.6923076923076927E-2</v>
      </c>
      <c r="U54" s="20">
        <f>SUM(U45:U53)</f>
        <v>48</v>
      </c>
    </row>
    <row r="55" spans="1:21" x14ac:dyDescent="0.25">
      <c r="S55">
        <v>12</v>
      </c>
    </row>
    <row r="59" spans="1:21" ht="15.75" thickBot="1" x14ac:dyDescent="0.3">
      <c r="E59" t="s">
        <v>531</v>
      </c>
    </row>
    <row r="60" spans="1:21" ht="60" x14ac:dyDescent="0.25">
      <c r="E60" s="18" t="s">
        <v>420</v>
      </c>
      <c r="F60" s="19" t="s">
        <v>415</v>
      </c>
      <c r="G60" s="73" t="s">
        <v>416</v>
      </c>
      <c r="H60" s="74" t="s">
        <v>485</v>
      </c>
      <c r="I60" s="27" t="s">
        <v>486</v>
      </c>
      <c r="J60" t="s">
        <v>478</v>
      </c>
      <c r="K60" t="s">
        <v>479</v>
      </c>
    </row>
    <row r="61" spans="1:21" ht="25.5" x14ac:dyDescent="0.25">
      <c r="E61" s="11" t="s">
        <v>9</v>
      </c>
      <c r="F61" s="136">
        <v>125</v>
      </c>
      <c r="G61" s="7">
        <v>20</v>
      </c>
      <c r="H61" s="107">
        <f>U45+T6</f>
        <v>44</v>
      </c>
      <c r="I61" s="71">
        <f>G61/F61</f>
        <v>0.16</v>
      </c>
      <c r="J61">
        <f>R6+K44</f>
        <v>21</v>
      </c>
      <c r="K61">
        <f>S6+L44</f>
        <v>23</v>
      </c>
    </row>
    <row r="62" spans="1:21" ht="25.5" x14ac:dyDescent="0.25">
      <c r="E62" s="11" t="s">
        <v>464</v>
      </c>
      <c r="F62" s="20">
        <v>56</v>
      </c>
      <c r="G62" s="16">
        <v>5</v>
      </c>
      <c r="H62" s="107">
        <f t="shared" ref="H62:H69" si="26">U46+T7</f>
        <v>18</v>
      </c>
      <c r="I62" s="71">
        <f t="shared" ref="I62:I70" si="27">G62/F62</f>
        <v>8.9285714285714288E-2</v>
      </c>
      <c r="J62">
        <f>R7+K45</f>
        <v>13</v>
      </c>
      <c r="K62">
        <f>S7+L45</f>
        <v>5</v>
      </c>
    </row>
    <row r="63" spans="1:21" ht="25.5" x14ac:dyDescent="0.25">
      <c r="E63" s="11" t="s">
        <v>422</v>
      </c>
      <c r="F63" s="20">
        <v>35</v>
      </c>
      <c r="G63" s="16">
        <v>9</v>
      </c>
      <c r="H63" s="107">
        <f t="shared" si="26"/>
        <v>45</v>
      </c>
      <c r="I63" s="71">
        <f t="shared" si="27"/>
        <v>0.25714285714285712</v>
      </c>
      <c r="J63">
        <f>R8+K46</f>
        <v>6</v>
      </c>
      <c r="K63">
        <f>S8+L46</f>
        <v>39</v>
      </c>
    </row>
    <row r="64" spans="1:21" ht="25.5" x14ac:dyDescent="0.25">
      <c r="E64" s="11" t="s">
        <v>461</v>
      </c>
      <c r="F64" s="20">
        <v>4</v>
      </c>
      <c r="G64" s="16">
        <v>0</v>
      </c>
      <c r="H64" s="107">
        <f t="shared" si="26"/>
        <v>0</v>
      </c>
      <c r="I64" s="71">
        <f t="shared" si="27"/>
        <v>0</v>
      </c>
      <c r="J64">
        <f>R9+K47</f>
        <v>0</v>
      </c>
      <c r="K64">
        <f>S9+L47</f>
        <v>0</v>
      </c>
    </row>
    <row r="65" spans="5:11" ht="25.5" x14ac:dyDescent="0.25">
      <c r="E65" s="11" t="s">
        <v>457</v>
      </c>
      <c r="F65" s="20">
        <v>89</v>
      </c>
      <c r="G65" s="16">
        <v>3</v>
      </c>
      <c r="H65" s="107">
        <f t="shared" si="26"/>
        <v>13</v>
      </c>
      <c r="I65" s="71">
        <f t="shared" si="27"/>
        <v>3.3707865168539325E-2</v>
      </c>
      <c r="J65">
        <f>R10+K48</f>
        <v>1</v>
      </c>
      <c r="K65">
        <f>S10+L48</f>
        <v>12</v>
      </c>
    </row>
    <row r="66" spans="5:11" ht="25.5" x14ac:dyDescent="0.25">
      <c r="E66" s="11" t="s">
        <v>446</v>
      </c>
      <c r="F66" s="20">
        <v>26</v>
      </c>
      <c r="G66" s="16">
        <v>0</v>
      </c>
      <c r="H66" s="107">
        <f t="shared" si="26"/>
        <v>0</v>
      </c>
      <c r="I66" s="71">
        <f t="shared" si="27"/>
        <v>0</v>
      </c>
      <c r="J66">
        <f>R11+L49</f>
        <v>0</v>
      </c>
      <c r="K66">
        <f>S11+L49</f>
        <v>0</v>
      </c>
    </row>
    <row r="67" spans="5:11" ht="25.5" x14ac:dyDescent="0.25">
      <c r="E67" s="11" t="s">
        <v>462</v>
      </c>
      <c r="F67" s="20">
        <v>7</v>
      </c>
      <c r="G67" s="16">
        <v>5</v>
      </c>
      <c r="H67" s="107">
        <f t="shared" si="26"/>
        <v>16</v>
      </c>
      <c r="I67" s="71">
        <f t="shared" si="27"/>
        <v>0.7142857142857143</v>
      </c>
      <c r="J67">
        <f>R12+K50</f>
        <v>5</v>
      </c>
      <c r="K67">
        <f>S12+L50</f>
        <v>11</v>
      </c>
    </row>
    <row r="68" spans="5:11" ht="38.25" x14ac:dyDescent="0.25">
      <c r="E68" s="11" t="s">
        <v>114</v>
      </c>
      <c r="F68" s="22">
        <v>6</v>
      </c>
      <c r="G68" s="23">
        <v>0</v>
      </c>
      <c r="H68" s="107">
        <f t="shared" si="26"/>
        <v>0</v>
      </c>
      <c r="I68" s="71">
        <f t="shared" si="27"/>
        <v>0</v>
      </c>
    </row>
    <row r="69" spans="5:11" ht="38.25" x14ac:dyDescent="0.25">
      <c r="E69" s="11" t="s">
        <v>64</v>
      </c>
      <c r="F69" s="26">
        <v>2</v>
      </c>
      <c r="G69" s="16">
        <v>0</v>
      </c>
      <c r="H69" s="107">
        <f t="shared" si="26"/>
        <v>0</v>
      </c>
      <c r="I69" s="71">
        <f t="shared" si="27"/>
        <v>0</v>
      </c>
    </row>
    <row r="70" spans="5:11" x14ac:dyDescent="0.25">
      <c r="E70" s="58" t="s">
        <v>432</v>
      </c>
      <c r="F70" s="59">
        <f>SUM(F61:F69)</f>
        <v>350</v>
      </c>
      <c r="G70" s="59">
        <f>SUM(G61:G69)</f>
        <v>42</v>
      </c>
      <c r="H70" s="59">
        <f>SUM(H61:H69)</f>
        <v>136</v>
      </c>
      <c r="I70" s="72">
        <f t="shared" si="27"/>
        <v>0.12</v>
      </c>
    </row>
  </sheetData>
  <mergeCells count="17">
    <mergeCell ref="A40:M40"/>
    <mergeCell ref="A41:I41"/>
    <mergeCell ref="B42:E42"/>
    <mergeCell ref="F42:I42"/>
    <mergeCell ref="J42:J43"/>
    <mergeCell ref="K42:K43"/>
    <mergeCell ref="L42:L43"/>
    <mergeCell ref="M42:M43"/>
    <mergeCell ref="A2:T2"/>
    <mergeCell ref="A3:P3"/>
    <mergeCell ref="B4:F4"/>
    <mergeCell ref="G4:K4"/>
    <mergeCell ref="L4:P4"/>
    <mergeCell ref="Q4:Q5"/>
    <mergeCell ref="R4:R5"/>
    <mergeCell ref="S4:S5"/>
    <mergeCell ref="T4:T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330BC-E562-46F6-BBDF-C640E2CC86A3}">
  <sheetPr filterMode="1"/>
  <dimension ref="A1:R358"/>
  <sheetViews>
    <sheetView workbookViewId="0">
      <selection activeCell="H121" sqref="H121"/>
    </sheetView>
  </sheetViews>
  <sheetFormatPr baseColWidth="10" defaultRowHeight="15" x14ac:dyDescent="0.25"/>
  <cols>
    <col min="9" max="9" width="12.42578125" customWidth="1"/>
  </cols>
  <sheetData>
    <row r="1" spans="1:18" ht="26.45" customHeight="1" x14ac:dyDescent="0.25">
      <c r="A1" s="177" t="s">
        <v>0</v>
      </c>
      <c r="B1" s="178"/>
      <c r="C1" s="178"/>
      <c r="D1" s="179" t="s">
        <v>1</v>
      </c>
      <c r="E1" s="179"/>
      <c r="F1" s="180" t="s">
        <v>411</v>
      </c>
      <c r="G1" s="180"/>
      <c r="H1" s="180"/>
      <c r="I1" s="180"/>
      <c r="J1" s="180"/>
      <c r="K1" s="180"/>
      <c r="L1" s="176" t="s">
        <v>440</v>
      </c>
      <c r="M1" s="176" t="s">
        <v>441</v>
      </c>
      <c r="N1" s="154"/>
      <c r="O1" s="154"/>
      <c r="P1" s="153"/>
      <c r="Q1" s="171" t="s">
        <v>443</v>
      </c>
      <c r="R1" s="142" t="s">
        <v>551</v>
      </c>
    </row>
    <row r="2" spans="1:18" ht="31.15" customHeight="1" x14ac:dyDescent="0.25">
      <c r="A2" s="29"/>
      <c r="B2" s="30"/>
      <c r="C2" s="30"/>
      <c r="D2" s="31"/>
      <c r="E2" s="31"/>
      <c r="F2" s="174" t="s">
        <v>493</v>
      </c>
      <c r="G2" s="175"/>
      <c r="H2" s="176" t="s">
        <v>491</v>
      </c>
      <c r="I2" s="176"/>
      <c r="J2" s="176" t="s">
        <v>492</v>
      </c>
      <c r="K2" s="176"/>
      <c r="L2" s="176"/>
      <c r="M2" s="176"/>
      <c r="N2" s="150" t="s">
        <v>449</v>
      </c>
      <c r="O2" s="151"/>
      <c r="P2" s="151" t="s">
        <v>442</v>
      </c>
      <c r="Q2" s="172"/>
      <c r="R2" s="142"/>
    </row>
    <row r="3" spans="1:18" ht="51" x14ac:dyDescent="0.25">
      <c r="A3" s="29" t="s">
        <v>2</v>
      </c>
      <c r="B3" s="29" t="s">
        <v>3</v>
      </c>
      <c r="C3" s="29" t="s">
        <v>4</v>
      </c>
      <c r="D3" s="31" t="s">
        <v>5</v>
      </c>
      <c r="E3" s="31" t="s">
        <v>547</v>
      </c>
      <c r="F3" s="32" t="s">
        <v>412</v>
      </c>
      <c r="G3" s="32" t="s">
        <v>413</v>
      </c>
      <c r="H3" s="32" t="s">
        <v>412</v>
      </c>
      <c r="I3" s="32" t="s">
        <v>413</v>
      </c>
      <c r="J3" s="32" t="s">
        <v>412</v>
      </c>
      <c r="K3" s="32" t="s">
        <v>413</v>
      </c>
      <c r="L3" s="176"/>
      <c r="M3" s="176"/>
      <c r="N3" s="41" t="s">
        <v>412</v>
      </c>
      <c r="O3" s="41" t="s">
        <v>413</v>
      </c>
      <c r="P3" s="151"/>
      <c r="Q3" s="173"/>
      <c r="R3" s="142"/>
    </row>
    <row r="4" spans="1:18" ht="25.5" hidden="1" x14ac:dyDescent="0.25">
      <c r="A4" s="33">
        <v>1</v>
      </c>
      <c r="B4" s="33" t="s">
        <v>7</v>
      </c>
      <c r="C4" s="33">
        <v>30001</v>
      </c>
      <c r="D4" s="33" t="s">
        <v>8</v>
      </c>
      <c r="E4" s="34" t="s">
        <v>9</v>
      </c>
      <c r="F4" s="19"/>
      <c r="G4" s="19"/>
      <c r="H4" s="19"/>
      <c r="I4" s="19"/>
      <c r="J4" s="19"/>
      <c r="K4" s="19"/>
      <c r="L4" s="19" t="b">
        <f>IF(G4&gt;0,G4,IF(I4&gt;0,I4,IF(K4&gt;0,K4)))</f>
        <v>0</v>
      </c>
      <c r="M4" s="19">
        <f>G4+I4+K4</f>
        <v>0</v>
      </c>
      <c r="N4" s="19"/>
      <c r="O4" s="19"/>
      <c r="P4" s="19">
        <f>O4</f>
        <v>0</v>
      </c>
      <c r="Q4" s="7" t="b">
        <f>IF(L4&gt;0,L4,IF(P4&gt;0,P4))</f>
        <v>0</v>
      </c>
      <c r="R4" s="7">
        <v>0</v>
      </c>
    </row>
    <row r="5" spans="1:18" ht="30" hidden="1" x14ac:dyDescent="0.25">
      <c r="A5" s="33">
        <f>A4+1</f>
        <v>2</v>
      </c>
      <c r="B5" s="33" t="s">
        <v>10</v>
      </c>
      <c r="C5" s="33">
        <v>30002</v>
      </c>
      <c r="D5" s="33" t="s">
        <v>11</v>
      </c>
      <c r="E5" s="34" t="s">
        <v>464</v>
      </c>
      <c r="F5" s="19"/>
      <c r="G5" s="19"/>
      <c r="H5" s="19"/>
      <c r="I5" s="19"/>
      <c r="J5" s="19"/>
      <c r="K5" s="19"/>
      <c r="L5" s="19" t="b">
        <f>IF(G5&gt;0,G5,IF(I5&gt;0,I5,IF(K5&gt;0,K5)))</f>
        <v>0</v>
      </c>
      <c r="M5" s="19">
        <f t="shared" ref="M5:M68" si="0">G5+I5+K5</f>
        <v>0</v>
      </c>
      <c r="N5" s="19"/>
      <c r="O5" s="19"/>
      <c r="P5" s="19">
        <f t="shared" ref="P5:P68" si="1">O5</f>
        <v>0</v>
      </c>
      <c r="Q5" s="7" t="b">
        <f t="shared" ref="Q5:Q8" si="2">IF(L5&gt;0,L5,IF(P5&gt;0,P5))</f>
        <v>0</v>
      </c>
      <c r="R5" s="7">
        <v>0</v>
      </c>
    </row>
    <row r="6" spans="1:18" ht="63.75" hidden="1" x14ac:dyDescent="0.25">
      <c r="A6" s="33">
        <f t="shared" ref="A6:A69" si="3">A5+1</f>
        <v>3</v>
      </c>
      <c r="B6" s="33" t="s">
        <v>13</v>
      </c>
      <c r="C6" s="33">
        <v>30003</v>
      </c>
      <c r="D6" s="33" t="s">
        <v>14</v>
      </c>
      <c r="E6" s="34" t="s">
        <v>465</v>
      </c>
      <c r="F6" s="19">
        <v>1</v>
      </c>
      <c r="G6" s="19">
        <v>1</v>
      </c>
      <c r="H6" s="19">
        <v>1</v>
      </c>
      <c r="I6" s="19">
        <v>1</v>
      </c>
      <c r="J6" s="19">
        <v>2</v>
      </c>
      <c r="K6" s="19">
        <v>1</v>
      </c>
      <c r="L6" s="19">
        <f t="shared" ref="L6:L69" si="4">IF(G6&gt;0,G6,IF(I6&gt;0,I6,IF(K6&gt;0,K6)))</f>
        <v>1</v>
      </c>
      <c r="M6" s="19">
        <f t="shared" si="0"/>
        <v>3</v>
      </c>
      <c r="N6" s="19"/>
      <c r="O6" s="19"/>
      <c r="P6" s="19">
        <f t="shared" si="1"/>
        <v>0</v>
      </c>
      <c r="Q6" s="7">
        <f t="shared" si="2"/>
        <v>1</v>
      </c>
      <c r="R6" s="7">
        <v>123</v>
      </c>
    </row>
    <row r="7" spans="1:18" ht="45" x14ac:dyDescent="0.25">
      <c r="A7" s="33">
        <f t="shared" si="3"/>
        <v>4</v>
      </c>
      <c r="B7" s="33" t="s">
        <v>16</v>
      </c>
      <c r="C7" s="33">
        <v>30004</v>
      </c>
      <c r="D7" s="33" t="s">
        <v>17</v>
      </c>
      <c r="E7" s="34" t="s">
        <v>18</v>
      </c>
      <c r="F7" s="19"/>
      <c r="G7" s="19"/>
      <c r="H7" s="19"/>
      <c r="I7" s="19"/>
      <c r="J7" s="19"/>
      <c r="K7" s="19"/>
      <c r="L7" s="19" t="b">
        <f t="shared" si="4"/>
        <v>0</v>
      </c>
      <c r="M7" s="19">
        <f t="shared" si="0"/>
        <v>0</v>
      </c>
      <c r="N7" s="19">
        <v>2</v>
      </c>
      <c r="O7" s="19">
        <v>1</v>
      </c>
      <c r="P7" s="19">
        <f t="shared" si="1"/>
        <v>1</v>
      </c>
      <c r="Q7" s="7">
        <v>1</v>
      </c>
      <c r="R7" s="7">
        <v>4</v>
      </c>
    </row>
    <row r="8" spans="1:18" ht="25.5" hidden="1" x14ac:dyDescent="0.25">
      <c r="A8" s="33">
        <f t="shared" si="3"/>
        <v>5</v>
      </c>
      <c r="B8" s="33" t="s">
        <v>19</v>
      </c>
      <c r="C8" s="33">
        <v>30005</v>
      </c>
      <c r="D8" s="33" t="s">
        <v>20</v>
      </c>
      <c r="E8" s="34" t="s">
        <v>461</v>
      </c>
      <c r="F8" s="19"/>
      <c r="G8" s="19"/>
      <c r="H8" s="19"/>
      <c r="I8" s="19"/>
      <c r="J8" s="19"/>
      <c r="K8" s="19"/>
      <c r="L8" s="19" t="b">
        <f t="shared" si="4"/>
        <v>0</v>
      </c>
      <c r="M8" s="19">
        <f t="shared" si="0"/>
        <v>0</v>
      </c>
      <c r="N8" s="19"/>
      <c r="O8" s="19"/>
      <c r="P8" s="19">
        <f t="shared" si="1"/>
        <v>0</v>
      </c>
      <c r="Q8" s="7" t="b">
        <f t="shared" si="2"/>
        <v>0</v>
      </c>
      <c r="R8" s="7">
        <v>0</v>
      </c>
    </row>
    <row r="9" spans="1:18" ht="89.25" hidden="1" x14ac:dyDescent="0.25">
      <c r="A9" s="33">
        <f t="shared" si="3"/>
        <v>6</v>
      </c>
      <c r="B9" s="33" t="s">
        <v>22</v>
      </c>
      <c r="C9" s="33">
        <v>30006</v>
      </c>
      <c r="D9" s="33" t="s">
        <v>14</v>
      </c>
      <c r="E9" s="34" t="s">
        <v>466</v>
      </c>
      <c r="F9" s="19">
        <v>2</v>
      </c>
      <c r="G9" s="19">
        <v>1</v>
      </c>
      <c r="H9" s="19">
        <v>2</v>
      </c>
      <c r="I9" s="19">
        <v>1</v>
      </c>
      <c r="J9" s="19">
        <v>3</v>
      </c>
      <c r="K9" s="19">
        <v>1</v>
      </c>
      <c r="L9" s="19">
        <f t="shared" si="4"/>
        <v>1</v>
      </c>
      <c r="M9" s="19">
        <v>3</v>
      </c>
      <c r="N9" s="19"/>
      <c r="O9" s="19"/>
      <c r="P9" s="19">
        <v>0</v>
      </c>
      <c r="Q9" s="7">
        <f>IF(L9&gt;0,L9,IF(P9&gt;0,P9))</f>
        <v>1</v>
      </c>
      <c r="R9" s="7">
        <v>123</v>
      </c>
    </row>
    <row r="10" spans="1:18" ht="25.5" hidden="1" x14ac:dyDescent="0.25">
      <c r="A10" s="33">
        <f t="shared" si="3"/>
        <v>7</v>
      </c>
      <c r="B10" s="33" t="s">
        <v>24</v>
      </c>
      <c r="C10" s="33">
        <v>30007</v>
      </c>
      <c r="D10" s="33" t="s">
        <v>8</v>
      </c>
      <c r="E10" s="34" t="s">
        <v>9</v>
      </c>
      <c r="F10" s="19"/>
      <c r="G10" s="19"/>
      <c r="H10" s="19"/>
      <c r="I10" s="19"/>
      <c r="J10" s="19"/>
      <c r="K10" s="19"/>
      <c r="L10" s="19" t="b">
        <f t="shared" si="4"/>
        <v>0</v>
      </c>
      <c r="M10" s="19">
        <f t="shared" si="0"/>
        <v>0</v>
      </c>
      <c r="N10" s="19"/>
      <c r="O10" s="19"/>
      <c r="P10" s="19">
        <f t="shared" si="1"/>
        <v>0</v>
      </c>
      <c r="Q10" s="7" t="b">
        <f>IF(L10&gt;0,L10,IF(P10&gt;0,P10))</f>
        <v>0</v>
      </c>
      <c r="R10" s="7">
        <v>0</v>
      </c>
    </row>
    <row r="11" spans="1:18" ht="45" hidden="1" x14ac:dyDescent="0.25">
      <c r="A11" s="33">
        <f t="shared" si="3"/>
        <v>8</v>
      </c>
      <c r="B11" s="33" t="s">
        <v>25</v>
      </c>
      <c r="C11" s="33">
        <v>30008</v>
      </c>
      <c r="D11" s="33" t="s">
        <v>26</v>
      </c>
      <c r="E11" s="34" t="s">
        <v>445</v>
      </c>
      <c r="F11" s="19"/>
      <c r="G11" s="19"/>
      <c r="H11" s="19"/>
      <c r="I11" s="19"/>
      <c r="J11" s="19"/>
      <c r="K11" s="19"/>
      <c r="L11" s="19" t="b">
        <f t="shared" si="4"/>
        <v>0</v>
      </c>
      <c r="M11" s="19">
        <f t="shared" si="0"/>
        <v>0</v>
      </c>
      <c r="N11" s="19"/>
      <c r="O11" s="19"/>
      <c r="P11" s="19">
        <f t="shared" si="1"/>
        <v>0</v>
      </c>
      <c r="Q11" s="7" t="b">
        <f>IF(L11&gt;0,L11,IF(P11&gt;0,P11))</f>
        <v>0</v>
      </c>
      <c r="R11" s="7">
        <v>0</v>
      </c>
    </row>
    <row r="12" spans="1:18" ht="25.5" hidden="1" x14ac:dyDescent="0.25">
      <c r="A12" s="33">
        <f t="shared" si="3"/>
        <v>9</v>
      </c>
      <c r="B12" s="33" t="s">
        <v>28</v>
      </c>
      <c r="C12" s="33">
        <v>30009</v>
      </c>
      <c r="D12" s="33" t="s">
        <v>29</v>
      </c>
      <c r="E12" s="34" t="s">
        <v>446</v>
      </c>
      <c r="F12" s="19"/>
      <c r="G12" s="19"/>
      <c r="H12" s="19"/>
      <c r="I12" s="19"/>
      <c r="J12" s="19"/>
      <c r="K12" s="19"/>
      <c r="L12" s="19" t="b">
        <f t="shared" si="4"/>
        <v>0</v>
      </c>
      <c r="M12" s="19">
        <f t="shared" si="0"/>
        <v>0</v>
      </c>
      <c r="N12" s="19"/>
      <c r="O12" s="19"/>
      <c r="P12" s="19">
        <f t="shared" si="1"/>
        <v>0</v>
      </c>
      <c r="Q12" s="7" t="b">
        <f t="shared" ref="Q12:Q75" si="5">IF(L12&gt;0,L12,IF(P12&gt;0,P12))</f>
        <v>0</v>
      </c>
      <c r="R12" s="7">
        <v>0</v>
      </c>
    </row>
    <row r="13" spans="1:18" ht="25.5" x14ac:dyDescent="0.25">
      <c r="A13" s="33">
        <f t="shared" si="3"/>
        <v>10</v>
      </c>
      <c r="B13" s="33" t="s">
        <v>31</v>
      </c>
      <c r="C13" s="33">
        <v>30010</v>
      </c>
      <c r="D13" s="33" t="s">
        <v>8</v>
      </c>
      <c r="E13" s="34" t="s">
        <v>9</v>
      </c>
      <c r="F13" s="19"/>
      <c r="G13" s="19"/>
      <c r="H13" s="19"/>
      <c r="I13" s="19"/>
      <c r="J13" s="19"/>
      <c r="K13" s="19"/>
      <c r="L13" s="19" t="b">
        <f t="shared" si="4"/>
        <v>0</v>
      </c>
      <c r="M13" s="19">
        <f t="shared" si="0"/>
        <v>0</v>
      </c>
      <c r="N13" s="19">
        <v>2</v>
      </c>
      <c r="O13" s="19">
        <v>1</v>
      </c>
      <c r="P13" s="19">
        <f t="shared" si="1"/>
        <v>1</v>
      </c>
      <c r="Q13" s="7">
        <v>1</v>
      </c>
      <c r="R13" s="7">
        <v>4</v>
      </c>
    </row>
    <row r="14" spans="1:18" ht="76.5" x14ac:dyDescent="0.25">
      <c r="A14" s="33">
        <f t="shared" si="3"/>
        <v>11</v>
      </c>
      <c r="B14" s="33" t="s">
        <v>32</v>
      </c>
      <c r="C14" s="33">
        <v>30011</v>
      </c>
      <c r="D14" s="33" t="s">
        <v>33</v>
      </c>
      <c r="E14" s="34" t="s">
        <v>463</v>
      </c>
      <c r="F14" s="19"/>
      <c r="G14" s="19"/>
      <c r="H14" s="19"/>
      <c r="I14" s="19"/>
      <c r="J14" s="19"/>
      <c r="K14" s="19"/>
      <c r="L14" s="19" t="b">
        <f t="shared" si="4"/>
        <v>0</v>
      </c>
      <c r="M14" s="19">
        <f t="shared" si="0"/>
        <v>0</v>
      </c>
      <c r="N14" s="19">
        <v>2</v>
      </c>
      <c r="O14" s="19">
        <v>1</v>
      </c>
      <c r="P14" s="19">
        <f t="shared" si="1"/>
        <v>1</v>
      </c>
      <c r="Q14" s="7">
        <v>1</v>
      </c>
      <c r="R14" s="7">
        <v>4</v>
      </c>
    </row>
    <row r="15" spans="1:18" ht="76.5" hidden="1" x14ac:dyDescent="0.25">
      <c r="A15" s="33">
        <f t="shared" si="3"/>
        <v>12</v>
      </c>
      <c r="B15" s="33" t="s">
        <v>35</v>
      </c>
      <c r="C15" s="33">
        <v>30012</v>
      </c>
      <c r="D15" s="33" t="s">
        <v>36</v>
      </c>
      <c r="E15" s="34" t="s">
        <v>37</v>
      </c>
      <c r="F15" s="19"/>
      <c r="G15" s="19"/>
      <c r="H15" s="19"/>
      <c r="I15" s="19"/>
      <c r="J15" s="19"/>
      <c r="K15" s="19"/>
      <c r="L15" s="19" t="b">
        <f t="shared" si="4"/>
        <v>0</v>
      </c>
      <c r="M15" s="19">
        <f t="shared" si="0"/>
        <v>0</v>
      </c>
      <c r="N15" s="19"/>
      <c r="O15" s="19"/>
      <c r="P15" s="19">
        <f t="shared" si="1"/>
        <v>0</v>
      </c>
      <c r="Q15" s="7" t="b">
        <f t="shared" si="5"/>
        <v>0</v>
      </c>
      <c r="R15" s="7">
        <v>0</v>
      </c>
    </row>
    <row r="16" spans="1:18" ht="25.5" hidden="1" x14ac:dyDescent="0.25">
      <c r="A16" s="33">
        <f t="shared" si="3"/>
        <v>13</v>
      </c>
      <c r="B16" s="33" t="s">
        <v>38</v>
      </c>
      <c r="C16" s="33">
        <v>30013</v>
      </c>
      <c r="D16" s="33" t="s">
        <v>8</v>
      </c>
      <c r="E16" s="34" t="s">
        <v>9</v>
      </c>
      <c r="F16" s="19"/>
      <c r="G16" s="19"/>
      <c r="H16" s="19"/>
      <c r="I16" s="19"/>
      <c r="J16" s="19"/>
      <c r="K16" s="19"/>
      <c r="L16" s="19" t="b">
        <f t="shared" si="4"/>
        <v>0</v>
      </c>
      <c r="M16" s="19">
        <f t="shared" si="0"/>
        <v>0</v>
      </c>
      <c r="N16" s="19"/>
      <c r="O16" s="19"/>
      <c r="P16" s="19">
        <f t="shared" si="1"/>
        <v>0</v>
      </c>
      <c r="Q16" s="7" t="b">
        <f t="shared" si="5"/>
        <v>0</v>
      </c>
      <c r="R16" s="7">
        <v>0</v>
      </c>
    </row>
    <row r="17" spans="1:18" ht="45" hidden="1" x14ac:dyDescent="0.25">
      <c r="A17" s="33">
        <f t="shared" si="3"/>
        <v>14</v>
      </c>
      <c r="B17" s="33" t="s">
        <v>39</v>
      </c>
      <c r="C17" s="33">
        <v>30014</v>
      </c>
      <c r="D17" s="33" t="s">
        <v>8</v>
      </c>
      <c r="E17" s="34" t="s">
        <v>9</v>
      </c>
      <c r="F17" s="19"/>
      <c r="G17" s="19"/>
      <c r="H17" s="19"/>
      <c r="I17" s="19"/>
      <c r="J17" s="19"/>
      <c r="K17" s="19"/>
      <c r="L17" s="19" t="b">
        <f t="shared" si="4"/>
        <v>0</v>
      </c>
      <c r="M17" s="19">
        <f t="shared" si="0"/>
        <v>0</v>
      </c>
      <c r="N17" s="19"/>
      <c r="O17" s="19"/>
      <c r="P17" s="19">
        <f t="shared" si="1"/>
        <v>0</v>
      </c>
      <c r="Q17" s="7" t="b">
        <f t="shared" si="5"/>
        <v>0</v>
      </c>
      <c r="R17" s="7">
        <v>0</v>
      </c>
    </row>
    <row r="18" spans="1:18" ht="45" hidden="1" x14ac:dyDescent="0.25">
      <c r="A18" s="33">
        <f t="shared" si="3"/>
        <v>15</v>
      </c>
      <c r="B18" s="33" t="s">
        <v>40</v>
      </c>
      <c r="C18" s="33">
        <v>30015</v>
      </c>
      <c r="D18" s="33" t="s">
        <v>41</v>
      </c>
      <c r="E18" s="34" t="s">
        <v>446</v>
      </c>
      <c r="F18" s="19"/>
      <c r="G18" s="19"/>
      <c r="H18" s="19"/>
      <c r="I18" s="19"/>
      <c r="J18" s="19"/>
      <c r="K18" s="19"/>
      <c r="L18" s="19" t="b">
        <f t="shared" si="4"/>
        <v>0</v>
      </c>
      <c r="M18" s="19">
        <f t="shared" si="0"/>
        <v>0</v>
      </c>
      <c r="N18" s="19"/>
      <c r="O18" s="19"/>
      <c r="P18" s="19">
        <f t="shared" si="1"/>
        <v>0</v>
      </c>
      <c r="Q18" s="7" t="b">
        <f t="shared" si="5"/>
        <v>0</v>
      </c>
      <c r="R18" s="7">
        <v>0</v>
      </c>
    </row>
    <row r="19" spans="1:18" ht="25.5" hidden="1" x14ac:dyDescent="0.25">
      <c r="A19" s="33">
        <f t="shared" si="3"/>
        <v>16</v>
      </c>
      <c r="B19" s="33" t="s">
        <v>42</v>
      </c>
      <c r="C19" s="33">
        <v>30016</v>
      </c>
      <c r="D19" s="33" t="s">
        <v>43</v>
      </c>
      <c r="E19" s="34" t="s">
        <v>446</v>
      </c>
      <c r="F19" s="19"/>
      <c r="G19" s="19"/>
      <c r="H19" s="19"/>
      <c r="I19" s="19"/>
      <c r="J19" s="19"/>
      <c r="K19" s="19"/>
      <c r="L19" s="19" t="b">
        <f t="shared" si="4"/>
        <v>0</v>
      </c>
      <c r="M19" s="19">
        <f t="shared" si="0"/>
        <v>0</v>
      </c>
      <c r="N19" s="19"/>
      <c r="O19" s="19"/>
      <c r="P19" s="19">
        <f t="shared" si="1"/>
        <v>0</v>
      </c>
      <c r="Q19" s="7" t="b">
        <f t="shared" si="5"/>
        <v>0</v>
      </c>
      <c r="R19" s="7">
        <v>0</v>
      </c>
    </row>
    <row r="20" spans="1:18" ht="25.5" hidden="1" x14ac:dyDescent="0.25">
      <c r="A20" s="33">
        <f t="shared" si="3"/>
        <v>17</v>
      </c>
      <c r="B20" s="33" t="s">
        <v>44</v>
      </c>
      <c r="C20" s="33">
        <v>30017</v>
      </c>
      <c r="D20" s="33" t="s">
        <v>29</v>
      </c>
      <c r="E20" s="34" t="s">
        <v>446</v>
      </c>
      <c r="F20" s="19"/>
      <c r="G20" s="19"/>
      <c r="H20" s="19"/>
      <c r="I20" s="19"/>
      <c r="J20" s="19"/>
      <c r="K20" s="19"/>
      <c r="L20" s="19" t="b">
        <f t="shared" si="4"/>
        <v>0</v>
      </c>
      <c r="M20" s="19">
        <f t="shared" si="0"/>
        <v>0</v>
      </c>
      <c r="N20" s="19"/>
      <c r="O20" s="19"/>
      <c r="P20" s="19">
        <f t="shared" si="1"/>
        <v>0</v>
      </c>
      <c r="Q20" s="7" t="b">
        <f t="shared" si="5"/>
        <v>0</v>
      </c>
      <c r="R20" s="7">
        <v>0</v>
      </c>
    </row>
    <row r="21" spans="1:18" ht="25.5" hidden="1" x14ac:dyDescent="0.25">
      <c r="A21" s="33">
        <f t="shared" si="3"/>
        <v>18</v>
      </c>
      <c r="B21" s="33" t="s">
        <v>45</v>
      </c>
      <c r="C21" s="33">
        <v>30018</v>
      </c>
      <c r="D21" s="33" t="s">
        <v>11</v>
      </c>
      <c r="E21" s="34" t="s">
        <v>464</v>
      </c>
      <c r="F21" s="19"/>
      <c r="G21" s="19"/>
      <c r="H21" s="19"/>
      <c r="I21" s="19"/>
      <c r="J21" s="19"/>
      <c r="K21" s="19"/>
      <c r="L21" s="19" t="b">
        <f t="shared" si="4"/>
        <v>0</v>
      </c>
      <c r="M21" s="19">
        <f t="shared" si="0"/>
        <v>0</v>
      </c>
      <c r="N21" s="19"/>
      <c r="O21" s="19"/>
      <c r="P21" s="19">
        <f t="shared" si="1"/>
        <v>0</v>
      </c>
      <c r="Q21" s="7" t="b">
        <f t="shared" si="5"/>
        <v>0</v>
      </c>
      <c r="R21" s="7">
        <v>0</v>
      </c>
    </row>
    <row r="22" spans="1:18" ht="25.5" hidden="1" x14ac:dyDescent="0.25">
      <c r="A22" s="33">
        <f t="shared" si="3"/>
        <v>19</v>
      </c>
      <c r="B22" s="33" t="s">
        <v>46</v>
      </c>
      <c r="C22" s="33">
        <v>30019</v>
      </c>
      <c r="D22" s="33" t="s">
        <v>11</v>
      </c>
      <c r="E22" s="34" t="s">
        <v>464</v>
      </c>
      <c r="F22" s="19"/>
      <c r="G22" s="19"/>
      <c r="H22" s="19"/>
      <c r="I22" s="19"/>
      <c r="J22" s="19"/>
      <c r="K22" s="19"/>
      <c r="L22" s="19" t="b">
        <f t="shared" si="4"/>
        <v>0</v>
      </c>
      <c r="M22" s="19"/>
      <c r="N22" s="19"/>
      <c r="O22" s="19"/>
      <c r="P22" s="19">
        <f t="shared" si="1"/>
        <v>0</v>
      </c>
      <c r="Q22" s="7" t="b">
        <f t="shared" si="5"/>
        <v>0</v>
      </c>
      <c r="R22" s="7">
        <v>0</v>
      </c>
    </row>
    <row r="23" spans="1:18" ht="30" hidden="1" x14ac:dyDescent="0.25">
      <c r="A23" s="33">
        <f t="shared" si="3"/>
        <v>20</v>
      </c>
      <c r="B23" s="33" t="s">
        <v>47</v>
      </c>
      <c r="C23" s="33">
        <v>30020</v>
      </c>
      <c r="D23" s="33" t="s">
        <v>48</v>
      </c>
      <c r="E23" s="34" t="s">
        <v>18</v>
      </c>
      <c r="F23" s="19"/>
      <c r="G23" s="19"/>
      <c r="H23" s="19"/>
      <c r="I23" s="19"/>
      <c r="J23" s="19"/>
      <c r="K23" s="19"/>
      <c r="L23" s="19" t="b">
        <f t="shared" si="4"/>
        <v>0</v>
      </c>
      <c r="M23" s="19">
        <f t="shared" si="0"/>
        <v>0</v>
      </c>
      <c r="N23" s="19"/>
      <c r="O23" s="19"/>
      <c r="P23" s="19">
        <f t="shared" si="1"/>
        <v>0</v>
      </c>
      <c r="Q23" s="7" t="b">
        <f t="shared" si="5"/>
        <v>0</v>
      </c>
      <c r="R23" s="7">
        <v>0</v>
      </c>
    </row>
    <row r="24" spans="1:18" ht="30" hidden="1" x14ac:dyDescent="0.25">
      <c r="A24" s="33">
        <f t="shared" si="3"/>
        <v>21</v>
      </c>
      <c r="B24" s="33" t="s">
        <v>49</v>
      </c>
      <c r="C24" s="33">
        <v>30021</v>
      </c>
      <c r="D24" s="33" t="s">
        <v>8</v>
      </c>
      <c r="E24" s="34" t="s">
        <v>9</v>
      </c>
      <c r="F24" s="19"/>
      <c r="G24" s="19"/>
      <c r="H24" s="19"/>
      <c r="I24" s="19"/>
      <c r="J24" s="19"/>
      <c r="K24" s="19"/>
      <c r="L24" s="19" t="b">
        <f t="shared" si="4"/>
        <v>0</v>
      </c>
      <c r="M24" s="19">
        <f t="shared" si="0"/>
        <v>0</v>
      </c>
      <c r="N24" s="19"/>
      <c r="O24" s="19"/>
      <c r="P24" s="19">
        <f t="shared" si="1"/>
        <v>0</v>
      </c>
      <c r="Q24" s="7" t="b">
        <f t="shared" si="5"/>
        <v>0</v>
      </c>
      <c r="R24" s="7">
        <v>0</v>
      </c>
    </row>
    <row r="25" spans="1:18" ht="25.5" hidden="1" x14ac:dyDescent="0.25">
      <c r="A25" s="33">
        <f t="shared" si="3"/>
        <v>22</v>
      </c>
      <c r="B25" s="33" t="s">
        <v>50</v>
      </c>
      <c r="C25" s="33">
        <v>30022</v>
      </c>
      <c r="D25" s="33" t="s">
        <v>26</v>
      </c>
      <c r="E25" s="34" t="s">
        <v>445</v>
      </c>
      <c r="F25" s="19"/>
      <c r="G25" s="19"/>
      <c r="H25" s="19"/>
      <c r="I25" s="19"/>
      <c r="J25" s="19"/>
      <c r="K25" s="19"/>
      <c r="L25" s="19" t="b">
        <f t="shared" si="4"/>
        <v>0</v>
      </c>
      <c r="M25" s="19">
        <f t="shared" si="0"/>
        <v>0</v>
      </c>
      <c r="N25" s="19"/>
      <c r="O25" s="19"/>
      <c r="P25" s="19">
        <f t="shared" si="1"/>
        <v>0</v>
      </c>
      <c r="Q25" s="7" t="b">
        <f t="shared" si="5"/>
        <v>0</v>
      </c>
      <c r="R25" s="7">
        <v>0</v>
      </c>
    </row>
    <row r="26" spans="1:18" ht="25.5" hidden="1" x14ac:dyDescent="0.25">
      <c r="A26" s="33">
        <f t="shared" si="3"/>
        <v>23</v>
      </c>
      <c r="B26" s="33" t="s">
        <v>51</v>
      </c>
      <c r="C26" s="33">
        <v>30023</v>
      </c>
      <c r="D26" s="33" t="s">
        <v>11</v>
      </c>
      <c r="E26" s="34" t="s">
        <v>464</v>
      </c>
      <c r="F26" s="19"/>
      <c r="G26" s="19"/>
      <c r="H26" s="19"/>
      <c r="I26" s="19"/>
      <c r="J26" s="19"/>
      <c r="K26" s="19"/>
      <c r="L26" s="19" t="b">
        <f t="shared" si="4"/>
        <v>0</v>
      </c>
      <c r="M26" s="19">
        <f t="shared" si="0"/>
        <v>0</v>
      </c>
      <c r="N26" s="19"/>
      <c r="O26" s="19"/>
      <c r="P26" s="19">
        <f t="shared" si="1"/>
        <v>0</v>
      </c>
      <c r="Q26" s="7" t="b">
        <f t="shared" si="5"/>
        <v>0</v>
      </c>
      <c r="R26" s="7">
        <v>0</v>
      </c>
    </row>
    <row r="27" spans="1:18" ht="25.5" hidden="1" x14ac:dyDescent="0.25">
      <c r="A27" s="33">
        <f t="shared" si="3"/>
        <v>24</v>
      </c>
      <c r="B27" s="33" t="s">
        <v>52</v>
      </c>
      <c r="C27" s="33">
        <v>30024</v>
      </c>
      <c r="D27" s="33" t="s">
        <v>43</v>
      </c>
      <c r="E27" s="34" t="s">
        <v>446</v>
      </c>
      <c r="F27" s="19"/>
      <c r="G27" s="19"/>
      <c r="H27" s="19"/>
      <c r="I27" s="19"/>
      <c r="J27" s="19"/>
      <c r="K27" s="19"/>
      <c r="L27" s="19" t="b">
        <f t="shared" si="4"/>
        <v>0</v>
      </c>
      <c r="M27" s="19">
        <f t="shared" si="0"/>
        <v>0</v>
      </c>
      <c r="N27" s="19"/>
      <c r="O27" s="19"/>
      <c r="P27" s="19">
        <f t="shared" si="1"/>
        <v>0</v>
      </c>
      <c r="Q27" s="7" t="b">
        <f t="shared" si="5"/>
        <v>0</v>
      </c>
      <c r="R27" s="7">
        <v>0</v>
      </c>
    </row>
    <row r="28" spans="1:18" ht="25.5" hidden="1" x14ac:dyDescent="0.25">
      <c r="A28" s="33">
        <f t="shared" si="3"/>
        <v>25</v>
      </c>
      <c r="B28" s="33" t="s">
        <v>53</v>
      </c>
      <c r="C28" s="33">
        <v>30025</v>
      </c>
      <c r="D28" s="33" t="s">
        <v>43</v>
      </c>
      <c r="E28" s="34" t="s">
        <v>446</v>
      </c>
      <c r="F28" s="19"/>
      <c r="G28" s="19"/>
      <c r="H28" s="19"/>
      <c r="I28" s="19"/>
      <c r="J28" s="19"/>
      <c r="K28" s="19"/>
      <c r="L28" s="19" t="b">
        <f t="shared" si="4"/>
        <v>0</v>
      </c>
      <c r="M28" s="19">
        <f t="shared" si="0"/>
        <v>0</v>
      </c>
      <c r="N28" s="19"/>
      <c r="O28" s="19"/>
      <c r="P28" s="19">
        <f t="shared" si="1"/>
        <v>0</v>
      </c>
      <c r="Q28" s="7" t="b">
        <f t="shared" si="5"/>
        <v>0</v>
      </c>
      <c r="R28" s="7">
        <v>0</v>
      </c>
    </row>
    <row r="29" spans="1:18" ht="25.5" hidden="1" x14ac:dyDescent="0.25">
      <c r="A29" s="33">
        <f t="shared" si="3"/>
        <v>26</v>
      </c>
      <c r="B29" s="33" t="s">
        <v>54</v>
      </c>
      <c r="C29" s="33">
        <v>30026</v>
      </c>
      <c r="D29" s="33" t="s">
        <v>29</v>
      </c>
      <c r="E29" s="34" t="s">
        <v>446</v>
      </c>
      <c r="F29" s="19"/>
      <c r="G29" s="19"/>
      <c r="H29" s="19"/>
      <c r="I29" s="19"/>
      <c r="J29" s="19"/>
      <c r="K29" s="19"/>
      <c r="L29" s="19" t="b">
        <f t="shared" si="4"/>
        <v>0</v>
      </c>
      <c r="M29" s="19">
        <f t="shared" si="0"/>
        <v>0</v>
      </c>
      <c r="N29" s="19"/>
      <c r="O29" s="19"/>
      <c r="P29" s="19">
        <f t="shared" si="1"/>
        <v>0</v>
      </c>
      <c r="Q29" s="7" t="b">
        <f t="shared" si="5"/>
        <v>0</v>
      </c>
      <c r="R29" s="7">
        <v>0</v>
      </c>
    </row>
    <row r="30" spans="1:18" ht="25.5" hidden="1" x14ac:dyDescent="0.25">
      <c r="A30" s="33">
        <f t="shared" si="3"/>
        <v>27</v>
      </c>
      <c r="B30" s="33" t="s">
        <v>55</v>
      </c>
      <c r="C30" s="33">
        <v>30027</v>
      </c>
      <c r="D30" s="33" t="s">
        <v>8</v>
      </c>
      <c r="E30" s="34" t="s">
        <v>9</v>
      </c>
      <c r="F30" s="19"/>
      <c r="G30" s="19"/>
      <c r="H30" s="19"/>
      <c r="I30" s="19"/>
      <c r="J30" s="19"/>
      <c r="K30" s="19"/>
      <c r="L30" s="19" t="b">
        <f t="shared" si="4"/>
        <v>0</v>
      </c>
      <c r="M30" s="19">
        <f t="shared" si="0"/>
        <v>0</v>
      </c>
      <c r="N30" s="19"/>
      <c r="O30" s="19"/>
      <c r="P30" s="19">
        <f t="shared" si="1"/>
        <v>0</v>
      </c>
      <c r="Q30" s="7" t="b">
        <f t="shared" si="5"/>
        <v>0</v>
      </c>
      <c r="R30" s="7">
        <v>0</v>
      </c>
    </row>
    <row r="31" spans="1:18" ht="30" hidden="1" x14ac:dyDescent="0.25">
      <c r="A31" s="33">
        <f t="shared" si="3"/>
        <v>28</v>
      </c>
      <c r="B31" s="33" t="s">
        <v>56</v>
      </c>
      <c r="C31" s="33">
        <v>30028</v>
      </c>
      <c r="D31" s="33" t="s">
        <v>26</v>
      </c>
      <c r="E31" s="34" t="s">
        <v>445</v>
      </c>
      <c r="F31" s="19"/>
      <c r="G31" s="19"/>
      <c r="H31" s="19"/>
      <c r="I31" s="19"/>
      <c r="J31" s="19"/>
      <c r="K31" s="19"/>
      <c r="L31" s="19" t="b">
        <f t="shared" si="4"/>
        <v>0</v>
      </c>
      <c r="M31" s="19">
        <f t="shared" si="0"/>
        <v>0</v>
      </c>
      <c r="N31" s="19"/>
      <c r="O31" s="19"/>
      <c r="P31" s="19">
        <f t="shared" si="1"/>
        <v>0</v>
      </c>
      <c r="Q31" s="7" t="b">
        <f t="shared" si="5"/>
        <v>0</v>
      </c>
      <c r="R31" s="7">
        <v>0</v>
      </c>
    </row>
    <row r="32" spans="1:18" ht="38.25" hidden="1" x14ac:dyDescent="0.25">
      <c r="A32" s="33">
        <f t="shared" si="3"/>
        <v>29</v>
      </c>
      <c r="B32" s="33" t="s">
        <v>57</v>
      </c>
      <c r="C32" s="33">
        <v>30029</v>
      </c>
      <c r="D32" s="33" t="s">
        <v>58</v>
      </c>
      <c r="E32" s="34" t="s">
        <v>473</v>
      </c>
      <c r="F32" s="19"/>
      <c r="G32" s="19"/>
      <c r="H32" s="19"/>
      <c r="I32" s="19"/>
      <c r="J32" s="19"/>
      <c r="K32" s="19"/>
      <c r="L32" s="19" t="b">
        <f t="shared" si="4"/>
        <v>0</v>
      </c>
      <c r="M32" s="19">
        <f t="shared" si="0"/>
        <v>0</v>
      </c>
      <c r="N32" s="19"/>
      <c r="O32" s="19"/>
      <c r="P32" s="19">
        <f t="shared" si="1"/>
        <v>0</v>
      </c>
      <c r="Q32" s="7" t="b">
        <f t="shared" si="5"/>
        <v>0</v>
      </c>
      <c r="R32" s="7">
        <v>0</v>
      </c>
    </row>
    <row r="33" spans="1:18" ht="25.5" hidden="1" x14ac:dyDescent="0.25">
      <c r="A33" s="33">
        <f t="shared" si="3"/>
        <v>30</v>
      </c>
      <c r="B33" s="33" t="s">
        <v>60</v>
      </c>
      <c r="C33" s="33">
        <v>30030</v>
      </c>
      <c r="D33" s="33" t="s">
        <v>8</v>
      </c>
      <c r="E33" s="34" t="s">
        <v>9</v>
      </c>
      <c r="F33" s="19"/>
      <c r="G33" s="19"/>
      <c r="H33" s="19"/>
      <c r="I33" s="19"/>
      <c r="J33" s="19"/>
      <c r="K33" s="19"/>
      <c r="L33" s="19" t="b">
        <f t="shared" si="4"/>
        <v>0</v>
      </c>
      <c r="M33" s="19">
        <f t="shared" si="0"/>
        <v>0</v>
      </c>
      <c r="N33" s="19"/>
      <c r="O33" s="19"/>
      <c r="P33" s="19">
        <f t="shared" si="1"/>
        <v>0</v>
      </c>
      <c r="Q33" s="7" t="b">
        <f t="shared" si="5"/>
        <v>0</v>
      </c>
      <c r="R33" s="7">
        <v>0</v>
      </c>
    </row>
    <row r="34" spans="1:18" ht="45" hidden="1" x14ac:dyDescent="0.25">
      <c r="A34" s="33">
        <f t="shared" si="3"/>
        <v>31</v>
      </c>
      <c r="B34" s="33" t="s">
        <v>61</v>
      </c>
      <c r="C34" s="33">
        <v>30031</v>
      </c>
      <c r="D34" s="33" t="s">
        <v>26</v>
      </c>
      <c r="E34" s="34" t="s">
        <v>445</v>
      </c>
      <c r="F34" s="19"/>
      <c r="G34" s="19"/>
      <c r="H34" s="19"/>
      <c r="I34" s="19"/>
      <c r="J34" s="19"/>
      <c r="K34" s="19"/>
      <c r="L34" s="19" t="b">
        <f t="shared" si="4"/>
        <v>0</v>
      </c>
      <c r="M34" s="19">
        <f t="shared" si="0"/>
        <v>0</v>
      </c>
      <c r="N34" s="19"/>
      <c r="O34" s="19"/>
      <c r="P34" s="19">
        <f t="shared" si="1"/>
        <v>0</v>
      </c>
      <c r="Q34" s="7" t="b">
        <f t="shared" si="5"/>
        <v>0</v>
      </c>
      <c r="R34" s="7">
        <v>0</v>
      </c>
    </row>
    <row r="35" spans="1:18" ht="38.25" hidden="1" x14ac:dyDescent="0.25">
      <c r="A35" s="33">
        <f t="shared" si="3"/>
        <v>32</v>
      </c>
      <c r="B35" s="33" t="s">
        <v>62</v>
      </c>
      <c r="C35" s="33">
        <v>30032</v>
      </c>
      <c r="D35" s="33" t="s">
        <v>63</v>
      </c>
      <c r="E35" s="34" t="s">
        <v>64</v>
      </c>
      <c r="F35" s="19"/>
      <c r="G35" s="19"/>
      <c r="H35" s="19"/>
      <c r="I35" s="19"/>
      <c r="J35" s="19"/>
      <c r="K35" s="19"/>
      <c r="L35" s="19" t="b">
        <f t="shared" si="4"/>
        <v>0</v>
      </c>
      <c r="M35" s="19">
        <f t="shared" si="0"/>
        <v>0</v>
      </c>
      <c r="N35" s="19"/>
      <c r="O35" s="19"/>
      <c r="P35" s="19">
        <f t="shared" si="1"/>
        <v>0</v>
      </c>
      <c r="Q35" s="7" t="b">
        <f t="shared" si="5"/>
        <v>0</v>
      </c>
      <c r="R35" s="7">
        <v>0</v>
      </c>
    </row>
    <row r="36" spans="1:18" ht="63.75" hidden="1" x14ac:dyDescent="0.25">
      <c r="A36" s="33">
        <f t="shared" si="3"/>
        <v>33</v>
      </c>
      <c r="B36" s="33" t="s">
        <v>65</v>
      </c>
      <c r="C36" s="33">
        <v>30033</v>
      </c>
      <c r="D36" s="33" t="s">
        <v>66</v>
      </c>
      <c r="E36" s="34" t="s">
        <v>67</v>
      </c>
      <c r="F36" s="19"/>
      <c r="G36" s="19"/>
      <c r="H36" s="19"/>
      <c r="I36" s="19"/>
      <c r="J36" s="19"/>
      <c r="K36" s="19"/>
      <c r="L36" s="19" t="b">
        <f t="shared" si="4"/>
        <v>0</v>
      </c>
      <c r="M36" s="19">
        <f t="shared" si="0"/>
        <v>0</v>
      </c>
      <c r="N36" s="19"/>
      <c r="O36" s="19"/>
      <c r="P36" s="19">
        <f t="shared" si="1"/>
        <v>0</v>
      </c>
      <c r="Q36" s="7" t="b">
        <f t="shared" si="5"/>
        <v>0</v>
      </c>
      <c r="R36" s="7">
        <v>0</v>
      </c>
    </row>
    <row r="37" spans="1:18" ht="63.75" hidden="1" x14ac:dyDescent="0.25">
      <c r="A37" s="33">
        <f t="shared" si="3"/>
        <v>34</v>
      </c>
      <c r="B37" s="33" t="s">
        <v>68</v>
      </c>
      <c r="C37" s="33">
        <v>30034</v>
      </c>
      <c r="D37" s="33" t="s">
        <v>66</v>
      </c>
      <c r="E37" s="34" t="s">
        <v>67</v>
      </c>
      <c r="F37" s="19"/>
      <c r="G37" s="19"/>
      <c r="H37" s="19"/>
      <c r="I37" s="19"/>
      <c r="J37" s="19"/>
      <c r="K37" s="19"/>
      <c r="L37" s="19" t="b">
        <f t="shared" si="4"/>
        <v>0</v>
      </c>
      <c r="M37" s="19">
        <f t="shared" si="0"/>
        <v>0</v>
      </c>
      <c r="N37" s="19"/>
      <c r="O37" s="19"/>
      <c r="P37" s="19">
        <f t="shared" si="1"/>
        <v>0</v>
      </c>
      <c r="Q37" s="7" t="b">
        <f t="shared" si="5"/>
        <v>0</v>
      </c>
      <c r="R37" s="7">
        <v>0</v>
      </c>
    </row>
    <row r="38" spans="1:18" ht="25.5" hidden="1" x14ac:dyDescent="0.25">
      <c r="A38" s="33">
        <f t="shared" si="3"/>
        <v>35</v>
      </c>
      <c r="B38" s="33" t="s">
        <v>69</v>
      </c>
      <c r="C38" s="33">
        <v>30035</v>
      </c>
      <c r="D38" s="33" t="s">
        <v>8</v>
      </c>
      <c r="E38" s="34" t="s">
        <v>9</v>
      </c>
      <c r="F38" s="19"/>
      <c r="G38" s="19"/>
      <c r="H38" s="19"/>
      <c r="I38" s="19"/>
      <c r="J38" s="19"/>
      <c r="K38" s="19"/>
      <c r="L38" s="19" t="b">
        <f t="shared" si="4"/>
        <v>0</v>
      </c>
      <c r="M38" s="19">
        <f t="shared" si="0"/>
        <v>0</v>
      </c>
      <c r="N38" s="19"/>
      <c r="O38" s="19"/>
      <c r="P38" s="19">
        <f t="shared" si="1"/>
        <v>0</v>
      </c>
      <c r="Q38" s="7" t="b">
        <f t="shared" si="5"/>
        <v>0</v>
      </c>
      <c r="R38" s="7">
        <v>0</v>
      </c>
    </row>
    <row r="39" spans="1:18" ht="30" hidden="1" x14ac:dyDescent="0.25">
      <c r="A39" s="33">
        <f t="shared" si="3"/>
        <v>36</v>
      </c>
      <c r="B39" s="33" t="s">
        <v>70</v>
      </c>
      <c r="C39" s="33">
        <v>30036</v>
      </c>
      <c r="D39" s="33" t="s">
        <v>48</v>
      </c>
      <c r="E39" s="34" t="s">
        <v>18</v>
      </c>
      <c r="F39" s="19"/>
      <c r="G39" s="19"/>
      <c r="H39" s="19"/>
      <c r="I39" s="19"/>
      <c r="J39" s="19"/>
      <c r="K39" s="19"/>
      <c r="L39" s="19" t="b">
        <f t="shared" si="4"/>
        <v>0</v>
      </c>
      <c r="M39" s="19">
        <f>G39+I39+K39</f>
        <v>0</v>
      </c>
      <c r="N39" s="19"/>
      <c r="O39" s="19"/>
      <c r="P39" s="19">
        <f t="shared" si="1"/>
        <v>0</v>
      </c>
      <c r="Q39" s="7" t="b">
        <f t="shared" si="5"/>
        <v>0</v>
      </c>
      <c r="R39" s="7">
        <v>0</v>
      </c>
    </row>
    <row r="40" spans="1:18" ht="25.5" hidden="1" x14ac:dyDescent="0.25">
      <c r="A40" s="33">
        <f t="shared" si="3"/>
        <v>37</v>
      </c>
      <c r="B40" s="33" t="s">
        <v>71</v>
      </c>
      <c r="C40" s="33">
        <v>30037</v>
      </c>
      <c r="D40" s="33" t="s">
        <v>26</v>
      </c>
      <c r="E40" s="34" t="s">
        <v>445</v>
      </c>
      <c r="F40" s="19"/>
      <c r="G40" s="19"/>
      <c r="H40" s="19"/>
      <c r="I40" s="19"/>
      <c r="J40" s="19"/>
      <c r="K40" s="19"/>
      <c r="L40" s="19" t="b">
        <f t="shared" si="4"/>
        <v>0</v>
      </c>
      <c r="M40" s="19">
        <f t="shared" si="0"/>
        <v>0</v>
      </c>
      <c r="N40" s="19"/>
      <c r="O40" s="19"/>
      <c r="P40" s="19">
        <f t="shared" si="1"/>
        <v>0</v>
      </c>
      <c r="Q40" s="7" t="b">
        <f t="shared" si="5"/>
        <v>0</v>
      </c>
      <c r="R40" s="7">
        <v>0</v>
      </c>
    </row>
    <row r="41" spans="1:18" ht="30" hidden="1" x14ac:dyDescent="0.25">
      <c r="A41" s="33">
        <f t="shared" si="3"/>
        <v>38</v>
      </c>
      <c r="B41" s="33" t="s">
        <v>72</v>
      </c>
      <c r="C41" s="33">
        <v>30038</v>
      </c>
      <c r="D41" s="33" t="s">
        <v>43</v>
      </c>
      <c r="E41" s="34" t="s">
        <v>446</v>
      </c>
      <c r="F41" s="19"/>
      <c r="G41" s="19"/>
      <c r="H41" s="19"/>
      <c r="I41" s="19"/>
      <c r="J41" s="19"/>
      <c r="K41" s="19"/>
      <c r="L41" s="19" t="b">
        <f t="shared" si="4"/>
        <v>0</v>
      </c>
      <c r="M41" s="19">
        <f t="shared" si="0"/>
        <v>0</v>
      </c>
      <c r="N41" s="19"/>
      <c r="O41" s="19"/>
      <c r="P41" s="19">
        <f t="shared" si="1"/>
        <v>0</v>
      </c>
      <c r="Q41" s="7" t="b">
        <f t="shared" si="5"/>
        <v>0</v>
      </c>
      <c r="R41" s="7">
        <v>0</v>
      </c>
    </row>
    <row r="42" spans="1:18" ht="30" hidden="1" x14ac:dyDescent="0.25">
      <c r="A42" s="33">
        <f t="shared" si="3"/>
        <v>39</v>
      </c>
      <c r="B42" s="33" t="s">
        <v>73</v>
      </c>
      <c r="C42" s="33">
        <v>30039</v>
      </c>
      <c r="D42" s="33" t="s">
        <v>48</v>
      </c>
      <c r="E42" s="34" t="s">
        <v>18</v>
      </c>
      <c r="F42" s="19"/>
      <c r="G42" s="19"/>
      <c r="H42" s="19"/>
      <c r="I42" s="19"/>
      <c r="J42" s="19"/>
      <c r="K42" s="19"/>
      <c r="L42" s="19" t="b">
        <f t="shared" si="4"/>
        <v>0</v>
      </c>
      <c r="M42" s="19">
        <f t="shared" si="0"/>
        <v>0</v>
      </c>
      <c r="N42" s="19"/>
      <c r="O42" s="19"/>
      <c r="P42" s="19">
        <f t="shared" si="1"/>
        <v>0</v>
      </c>
      <c r="Q42" s="7" t="b">
        <f t="shared" si="5"/>
        <v>0</v>
      </c>
      <c r="R42" s="7">
        <v>0</v>
      </c>
    </row>
    <row r="43" spans="1:18" ht="25.5" hidden="1" x14ac:dyDescent="0.25">
      <c r="A43" s="33">
        <f t="shared" si="3"/>
        <v>40</v>
      </c>
      <c r="B43" s="33" t="s">
        <v>74</v>
      </c>
      <c r="C43" s="33">
        <v>30040</v>
      </c>
      <c r="D43" s="33" t="s">
        <v>29</v>
      </c>
      <c r="E43" s="34" t="s">
        <v>446</v>
      </c>
      <c r="F43" s="19"/>
      <c r="G43" s="19"/>
      <c r="H43" s="19"/>
      <c r="I43" s="19"/>
      <c r="J43" s="19"/>
      <c r="K43" s="19"/>
      <c r="L43" s="19" t="b">
        <f t="shared" si="4"/>
        <v>0</v>
      </c>
      <c r="M43" s="19">
        <f t="shared" si="0"/>
        <v>0</v>
      </c>
      <c r="N43" s="19"/>
      <c r="O43" s="19"/>
      <c r="P43" s="19">
        <f t="shared" si="1"/>
        <v>0</v>
      </c>
      <c r="Q43" s="7" t="b">
        <f t="shared" si="5"/>
        <v>0</v>
      </c>
      <c r="R43" s="7">
        <v>0</v>
      </c>
    </row>
    <row r="44" spans="1:18" ht="25.5" hidden="1" x14ac:dyDescent="0.25">
      <c r="A44" s="33">
        <f t="shared" si="3"/>
        <v>41</v>
      </c>
      <c r="B44" s="33" t="s">
        <v>75</v>
      </c>
      <c r="C44" s="33">
        <v>30041</v>
      </c>
      <c r="D44" s="33" t="s">
        <v>8</v>
      </c>
      <c r="E44" s="34" t="s">
        <v>9</v>
      </c>
      <c r="F44" s="19"/>
      <c r="G44" s="19"/>
      <c r="H44" s="19"/>
      <c r="I44" s="19"/>
      <c r="J44" s="19"/>
      <c r="K44" s="19"/>
      <c r="L44" s="19" t="b">
        <f t="shared" si="4"/>
        <v>0</v>
      </c>
      <c r="M44" s="19">
        <f t="shared" si="0"/>
        <v>0</v>
      </c>
      <c r="N44" s="19"/>
      <c r="O44" s="19"/>
      <c r="P44" s="19">
        <f t="shared" si="1"/>
        <v>0</v>
      </c>
      <c r="Q44" s="7" t="b">
        <f t="shared" si="5"/>
        <v>0</v>
      </c>
      <c r="R44" s="7">
        <v>0</v>
      </c>
    </row>
    <row r="45" spans="1:18" ht="30" hidden="1" x14ac:dyDescent="0.25">
      <c r="A45" s="33">
        <f t="shared" si="3"/>
        <v>42</v>
      </c>
      <c r="B45" s="33" t="s">
        <v>76</v>
      </c>
      <c r="C45" s="33">
        <v>30042</v>
      </c>
      <c r="D45" s="33" t="s">
        <v>8</v>
      </c>
      <c r="E45" s="34" t="s">
        <v>9</v>
      </c>
      <c r="F45" s="19"/>
      <c r="G45" s="19"/>
      <c r="H45" s="19"/>
      <c r="I45" s="19"/>
      <c r="J45" s="19"/>
      <c r="K45" s="19"/>
      <c r="L45" s="19" t="b">
        <f t="shared" si="4"/>
        <v>0</v>
      </c>
      <c r="M45" s="19"/>
      <c r="N45" s="19"/>
      <c r="O45" s="19"/>
      <c r="P45" s="19">
        <f t="shared" si="1"/>
        <v>0</v>
      </c>
      <c r="Q45" s="7" t="b">
        <f t="shared" si="5"/>
        <v>0</v>
      </c>
      <c r="R45" s="7">
        <v>0</v>
      </c>
    </row>
    <row r="46" spans="1:18" ht="30" hidden="1" x14ac:dyDescent="0.25">
      <c r="A46" s="33">
        <f t="shared" si="3"/>
        <v>43</v>
      </c>
      <c r="B46" s="33" t="s">
        <v>77</v>
      </c>
      <c r="C46" s="33">
        <v>30043</v>
      </c>
      <c r="D46" s="33" t="s">
        <v>48</v>
      </c>
      <c r="E46" s="34" t="s">
        <v>18</v>
      </c>
      <c r="F46" s="19"/>
      <c r="G46" s="19"/>
      <c r="H46" s="19"/>
      <c r="I46" s="19"/>
      <c r="J46" s="19"/>
      <c r="K46" s="19"/>
      <c r="L46" s="19" t="b">
        <f t="shared" si="4"/>
        <v>0</v>
      </c>
      <c r="M46" s="19">
        <f t="shared" si="0"/>
        <v>0</v>
      </c>
      <c r="N46" s="19"/>
      <c r="O46" s="19"/>
      <c r="P46" s="19">
        <f t="shared" si="1"/>
        <v>0</v>
      </c>
      <c r="Q46" s="7" t="b">
        <f t="shared" si="5"/>
        <v>0</v>
      </c>
      <c r="R46" s="7">
        <v>0</v>
      </c>
    </row>
    <row r="47" spans="1:18" ht="30" hidden="1" x14ac:dyDescent="0.25">
      <c r="A47" s="33">
        <f t="shared" si="3"/>
        <v>44</v>
      </c>
      <c r="B47" s="33" t="s">
        <v>78</v>
      </c>
      <c r="C47" s="33">
        <v>30044</v>
      </c>
      <c r="D47" s="33" t="s">
        <v>26</v>
      </c>
      <c r="E47" s="34" t="s">
        <v>445</v>
      </c>
      <c r="F47" s="19"/>
      <c r="G47" s="19"/>
      <c r="H47" s="19"/>
      <c r="I47" s="19"/>
      <c r="J47" s="19"/>
      <c r="K47" s="19"/>
      <c r="L47" s="19" t="b">
        <f t="shared" si="4"/>
        <v>0</v>
      </c>
      <c r="M47" s="19">
        <f t="shared" si="0"/>
        <v>0</v>
      </c>
      <c r="N47" s="19"/>
      <c r="O47" s="19"/>
      <c r="P47" s="19">
        <f t="shared" si="1"/>
        <v>0</v>
      </c>
      <c r="Q47" s="7" t="b">
        <f t="shared" si="5"/>
        <v>0</v>
      </c>
      <c r="R47" s="7">
        <v>0</v>
      </c>
    </row>
    <row r="48" spans="1:18" ht="25.5" hidden="1" x14ac:dyDescent="0.25">
      <c r="A48" s="33">
        <f t="shared" si="3"/>
        <v>45</v>
      </c>
      <c r="B48" s="33" t="s">
        <v>79</v>
      </c>
      <c r="C48" s="33">
        <v>30045</v>
      </c>
      <c r="D48" s="33" t="s">
        <v>26</v>
      </c>
      <c r="E48" s="34" t="s">
        <v>445</v>
      </c>
      <c r="F48" s="19"/>
      <c r="G48" s="19"/>
      <c r="H48" s="19"/>
      <c r="I48" s="19"/>
      <c r="J48" s="19"/>
      <c r="K48" s="19"/>
      <c r="L48" s="19" t="b">
        <f t="shared" si="4"/>
        <v>0</v>
      </c>
      <c r="M48" s="19">
        <f t="shared" si="0"/>
        <v>0</v>
      </c>
      <c r="N48" s="19"/>
      <c r="O48" s="19"/>
      <c r="P48" s="19">
        <f t="shared" si="1"/>
        <v>0</v>
      </c>
      <c r="Q48" s="7" t="b">
        <f t="shared" si="5"/>
        <v>0</v>
      </c>
      <c r="R48" s="7">
        <v>0</v>
      </c>
    </row>
    <row r="49" spans="1:18" ht="45" hidden="1" x14ac:dyDescent="0.25">
      <c r="A49" s="33">
        <f t="shared" si="3"/>
        <v>46</v>
      </c>
      <c r="B49" s="33" t="s">
        <v>80</v>
      </c>
      <c r="C49" s="33">
        <v>30046</v>
      </c>
      <c r="D49" s="33" t="s">
        <v>8</v>
      </c>
      <c r="E49" s="34" t="s">
        <v>9</v>
      </c>
      <c r="F49" s="19"/>
      <c r="G49" s="19"/>
      <c r="H49" s="19"/>
      <c r="I49" s="19"/>
      <c r="J49" s="19"/>
      <c r="K49" s="19"/>
      <c r="L49" s="19" t="b">
        <f t="shared" si="4"/>
        <v>0</v>
      </c>
      <c r="M49" s="19">
        <f t="shared" si="0"/>
        <v>0</v>
      </c>
      <c r="N49" s="19"/>
      <c r="O49" s="19"/>
      <c r="P49" s="19">
        <f t="shared" si="1"/>
        <v>0</v>
      </c>
      <c r="Q49" s="7" t="b">
        <f t="shared" si="5"/>
        <v>0</v>
      </c>
      <c r="R49" s="7">
        <v>0</v>
      </c>
    </row>
    <row r="50" spans="1:18" ht="30" hidden="1" x14ac:dyDescent="0.25">
      <c r="A50" s="33">
        <f t="shared" si="3"/>
        <v>47</v>
      </c>
      <c r="B50" s="33" t="s">
        <v>81</v>
      </c>
      <c r="C50" s="33">
        <v>30047</v>
      </c>
      <c r="D50" s="33" t="s">
        <v>48</v>
      </c>
      <c r="E50" s="34" t="s">
        <v>18</v>
      </c>
      <c r="F50" s="19"/>
      <c r="G50" s="19"/>
      <c r="H50" s="19"/>
      <c r="I50" s="19"/>
      <c r="J50" s="19"/>
      <c r="K50" s="19"/>
      <c r="L50" s="19" t="b">
        <f t="shared" si="4"/>
        <v>0</v>
      </c>
      <c r="M50" s="19">
        <f t="shared" si="0"/>
        <v>0</v>
      </c>
      <c r="N50" s="19"/>
      <c r="O50" s="19"/>
      <c r="P50" s="19">
        <f t="shared" si="1"/>
        <v>0</v>
      </c>
      <c r="Q50" s="7" t="b">
        <f t="shared" si="5"/>
        <v>0</v>
      </c>
      <c r="R50" s="7">
        <v>0</v>
      </c>
    </row>
    <row r="51" spans="1:18" ht="25.5" hidden="1" x14ac:dyDescent="0.25">
      <c r="A51" s="33">
        <f t="shared" si="3"/>
        <v>48</v>
      </c>
      <c r="B51" s="35" t="s">
        <v>82</v>
      </c>
      <c r="C51" s="33">
        <v>30048</v>
      </c>
      <c r="D51" s="33" t="s">
        <v>26</v>
      </c>
      <c r="E51" s="34" t="s">
        <v>445</v>
      </c>
      <c r="F51" s="19"/>
      <c r="G51" s="19"/>
      <c r="H51" s="19"/>
      <c r="I51" s="19"/>
      <c r="J51" s="19"/>
      <c r="K51" s="19"/>
      <c r="L51" s="19" t="b">
        <f t="shared" si="4"/>
        <v>0</v>
      </c>
      <c r="M51" s="19">
        <f t="shared" si="0"/>
        <v>0</v>
      </c>
      <c r="N51" s="19"/>
      <c r="O51" s="19"/>
      <c r="P51" s="19">
        <f t="shared" si="1"/>
        <v>0</v>
      </c>
      <c r="Q51" s="7" t="b">
        <f t="shared" si="5"/>
        <v>0</v>
      </c>
      <c r="R51" s="7">
        <v>0</v>
      </c>
    </row>
    <row r="52" spans="1:18" ht="25.5" hidden="1" x14ac:dyDescent="0.25">
      <c r="A52" s="33">
        <f t="shared" si="3"/>
        <v>49</v>
      </c>
      <c r="B52" s="33" t="s">
        <v>83</v>
      </c>
      <c r="C52" s="33">
        <v>30049</v>
      </c>
      <c r="D52" s="33" t="s">
        <v>8</v>
      </c>
      <c r="E52" s="34" t="s">
        <v>9</v>
      </c>
      <c r="F52" s="19"/>
      <c r="G52" s="19"/>
      <c r="H52" s="19"/>
      <c r="I52" s="19"/>
      <c r="J52" s="19"/>
      <c r="K52" s="19"/>
      <c r="L52" s="19" t="b">
        <f t="shared" si="4"/>
        <v>0</v>
      </c>
      <c r="M52" s="19">
        <f t="shared" si="0"/>
        <v>0</v>
      </c>
      <c r="N52" s="19"/>
      <c r="O52" s="19"/>
      <c r="P52" s="19">
        <f t="shared" si="1"/>
        <v>0</v>
      </c>
      <c r="Q52" s="7" t="b">
        <f t="shared" si="5"/>
        <v>0</v>
      </c>
      <c r="R52" s="7">
        <v>0</v>
      </c>
    </row>
    <row r="53" spans="1:18" ht="30" hidden="1" x14ac:dyDescent="0.25">
      <c r="A53" s="33">
        <f t="shared" si="3"/>
        <v>50</v>
      </c>
      <c r="B53" s="33" t="s">
        <v>84</v>
      </c>
      <c r="C53" s="33">
        <v>30050</v>
      </c>
      <c r="D53" s="33" t="s">
        <v>11</v>
      </c>
      <c r="E53" s="34" t="s">
        <v>464</v>
      </c>
      <c r="F53" s="19"/>
      <c r="G53" s="19"/>
      <c r="H53" s="19"/>
      <c r="I53" s="19"/>
      <c r="J53" s="19"/>
      <c r="K53" s="19"/>
      <c r="L53" s="19" t="b">
        <f t="shared" si="4"/>
        <v>0</v>
      </c>
      <c r="M53" s="19">
        <f t="shared" si="0"/>
        <v>0</v>
      </c>
      <c r="N53" s="19"/>
      <c r="O53" s="19"/>
      <c r="P53" s="19">
        <f t="shared" si="1"/>
        <v>0</v>
      </c>
      <c r="Q53" s="7" t="b">
        <f t="shared" si="5"/>
        <v>0</v>
      </c>
      <c r="R53" s="7">
        <v>0</v>
      </c>
    </row>
    <row r="54" spans="1:18" ht="45" hidden="1" x14ac:dyDescent="0.25">
      <c r="A54" s="33">
        <f t="shared" si="3"/>
        <v>51</v>
      </c>
      <c r="B54" s="33" t="s">
        <v>85</v>
      </c>
      <c r="C54" s="33">
        <v>30051</v>
      </c>
      <c r="D54" s="33" t="s">
        <v>8</v>
      </c>
      <c r="E54" s="34" t="s">
        <v>9</v>
      </c>
      <c r="F54" s="19"/>
      <c r="G54" s="19"/>
      <c r="H54" s="19"/>
      <c r="I54" s="19"/>
      <c r="J54" s="19"/>
      <c r="K54" s="19"/>
      <c r="L54" s="19" t="b">
        <f t="shared" si="4"/>
        <v>0</v>
      </c>
      <c r="M54" s="19">
        <f t="shared" si="0"/>
        <v>0</v>
      </c>
      <c r="N54" s="19"/>
      <c r="O54" s="19"/>
      <c r="P54" s="19">
        <f t="shared" si="1"/>
        <v>0</v>
      </c>
      <c r="Q54" s="7" t="b">
        <f t="shared" si="5"/>
        <v>0</v>
      </c>
      <c r="R54" s="7">
        <v>0</v>
      </c>
    </row>
    <row r="55" spans="1:18" ht="45" hidden="1" x14ac:dyDescent="0.25">
      <c r="A55" s="35">
        <f t="shared" si="3"/>
        <v>52</v>
      </c>
      <c r="B55" s="35" t="s">
        <v>86</v>
      </c>
      <c r="C55" s="35">
        <v>30052</v>
      </c>
      <c r="D55" s="35" t="s">
        <v>41</v>
      </c>
      <c r="E55" s="34" t="s">
        <v>446</v>
      </c>
      <c r="F55" s="19"/>
      <c r="G55" s="19"/>
      <c r="H55" s="19"/>
      <c r="I55" s="19"/>
      <c r="J55" s="19"/>
      <c r="K55" s="19"/>
      <c r="L55" s="19" t="b">
        <f t="shared" si="4"/>
        <v>0</v>
      </c>
      <c r="M55" s="19">
        <f t="shared" si="0"/>
        <v>0</v>
      </c>
      <c r="N55" s="19"/>
      <c r="O55" s="19"/>
      <c r="P55" s="19">
        <f t="shared" si="1"/>
        <v>0</v>
      </c>
      <c r="Q55" s="7" t="b">
        <f t="shared" si="5"/>
        <v>0</v>
      </c>
      <c r="R55" s="7">
        <v>0</v>
      </c>
    </row>
    <row r="56" spans="1:18" ht="25.5" x14ac:dyDescent="0.25">
      <c r="A56" s="33">
        <f t="shared" si="3"/>
        <v>53</v>
      </c>
      <c r="B56" s="33" t="s">
        <v>87</v>
      </c>
      <c r="C56" s="33">
        <v>30053</v>
      </c>
      <c r="D56" s="33" t="s">
        <v>8</v>
      </c>
      <c r="E56" s="34" t="s">
        <v>9</v>
      </c>
      <c r="F56" s="19"/>
      <c r="G56" s="19"/>
      <c r="H56" s="19"/>
      <c r="I56" s="19"/>
      <c r="J56" s="19"/>
      <c r="K56" s="19"/>
      <c r="L56" s="19" t="b">
        <f t="shared" si="4"/>
        <v>0</v>
      </c>
      <c r="M56" s="19">
        <f t="shared" si="0"/>
        <v>0</v>
      </c>
      <c r="N56" s="19">
        <v>1</v>
      </c>
      <c r="O56" s="19">
        <v>1</v>
      </c>
      <c r="P56" s="19">
        <f t="shared" si="1"/>
        <v>1</v>
      </c>
      <c r="Q56" s="7">
        <v>1</v>
      </c>
      <c r="R56" s="7">
        <v>4</v>
      </c>
    </row>
    <row r="57" spans="1:18" ht="30" hidden="1" x14ac:dyDescent="0.25">
      <c r="A57" s="33">
        <f t="shared" si="3"/>
        <v>54</v>
      </c>
      <c r="B57" s="33" t="s">
        <v>88</v>
      </c>
      <c r="C57" s="33">
        <v>30055</v>
      </c>
      <c r="D57" s="33" t="s">
        <v>26</v>
      </c>
      <c r="E57" s="34" t="s">
        <v>445</v>
      </c>
      <c r="F57" s="19"/>
      <c r="G57" s="19"/>
      <c r="H57" s="19"/>
      <c r="I57" s="19"/>
      <c r="J57" s="19"/>
      <c r="K57" s="19"/>
      <c r="L57" s="19" t="b">
        <f t="shared" si="4"/>
        <v>0</v>
      </c>
      <c r="M57" s="19">
        <f t="shared" si="0"/>
        <v>0</v>
      </c>
      <c r="N57" s="19"/>
      <c r="O57" s="19"/>
      <c r="P57" s="19">
        <f t="shared" si="1"/>
        <v>0</v>
      </c>
      <c r="Q57" s="7" t="b">
        <f t="shared" si="5"/>
        <v>0</v>
      </c>
      <c r="R57" s="7">
        <v>0</v>
      </c>
    </row>
    <row r="58" spans="1:18" ht="45" hidden="1" x14ac:dyDescent="0.25">
      <c r="A58" s="33">
        <f t="shared" si="3"/>
        <v>55</v>
      </c>
      <c r="B58" s="33" t="s">
        <v>89</v>
      </c>
      <c r="C58" s="33">
        <v>30054</v>
      </c>
      <c r="D58" s="33" t="s">
        <v>11</v>
      </c>
      <c r="E58" s="34" t="s">
        <v>464</v>
      </c>
      <c r="F58" s="19"/>
      <c r="G58" s="19"/>
      <c r="H58" s="19"/>
      <c r="I58" s="19"/>
      <c r="J58" s="19"/>
      <c r="K58" s="19"/>
      <c r="L58" s="19" t="b">
        <f t="shared" si="4"/>
        <v>0</v>
      </c>
      <c r="M58" s="19">
        <f t="shared" si="0"/>
        <v>0</v>
      </c>
      <c r="N58" s="19"/>
      <c r="O58" s="19"/>
      <c r="P58" s="19">
        <f t="shared" si="1"/>
        <v>0</v>
      </c>
      <c r="Q58" s="7" t="b">
        <f t="shared" si="5"/>
        <v>0</v>
      </c>
      <c r="R58" s="7">
        <v>0</v>
      </c>
    </row>
    <row r="59" spans="1:18" ht="30" hidden="1" x14ac:dyDescent="0.25">
      <c r="A59" s="33">
        <f t="shared" si="3"/>
        <v>56</v>
      </c>
      <c r="B59" s="33" t="s">
        <v>90</v>
      </c>
      <c r="C59" s="33">
        <v>30056</v>
      </c>
      <c r="D59" s="33" t="s">
        <v>26</v>
      </c>
      <c r="E59" s="34" t="s">
        <v>445</v>
      </c>
      <c r="F59" s="19"/>
      <c r="G59" s="19"/>
      <c r="H59" s="19"/>
      <c r="I59" s="19"/>
      <c r="J59" s="19"/>
      <c r="K59" s="19"/>
      <c r="L59" s="19" t="b">
        <f t="shared" si="4"/>
        <v>0</v>
      </c>
      <c r="M59" s="19">
        <f t="shared" si="0"/>
        <v>0</v>
      </c>
      <c r="N59" s="19"/>
      <c r="O59" s="19"/>
      <c r="P59" s="19">
        <f t="shared" si="1"/>
        <v>0</v>
      </c>
      <c r="Q59" s="7" t="b">
        <f t="shared" si="5"/>
        <v>0</v>
      </c>
      <c r="R59" s="7">
        <v>0</v>
      </c>
    </row>
    <row r="60" spans="1:18" ht="45" x14ac:dyDescent="0.25">
      <c r="A60" s="33">
        <f t="shared" si="3"/>
        <v>57</v>
      </c>
      <c r="B60" s="35" t="s">
        <v>91</v>
      </c>
      <c r="C60" s="33">
        <v>30057</v>
      </c>
      <c r="D60" s="33" t="s">
        <v>92</v>
      </c>
      <c r="E60" s="34" t="s">
        <v>18</v>
      </c>
      <c r="F60" s="19"/>
      <c r="G60" s="19"/>
      <c r="H60" s="19"/>
      <c r="I60" s="19"/>
      <c r="J60" s="19"/>
      <c r="K60" s="19"/>
      <c r="L60" s="19" t="b">
        <f t="shared" si="4"/>
        <v>0</v>
      </c>
      <c r="M60" s="19">
        <f t="shared" si="0"/>
        <v>0</v>
      </c>
      <c r="N60" s="19">
        <v>1</v>
      </c>
      <c r="O60" s="19">
        <v>1</v>
      </c>
      <c r="P60" s="19">
        <f t="shared" si="1"/>
        <v>1</v>
      </c>
      <c r="Q60" s="7">
        <v>1</v>
      </c>
      <c r="R60" s="7">
        <v>4</v>
      </c>
    </row>
    <row r="61" spans="1:18" ht="45" hidden="1" x14ac:dyDescent="0.25">
      <c r="A61" s="33">
        <f t="shared" si="3"/>
        <v>58</v>
      </c>
      <c r="B61" s="33" t="s">
        <v>93</v>
      </c>
      <c r="C61" s="33">
        <v>30058</v>
      </c>
      <c r="D61" s="33" t="s">
        <v>11</v>
      </c>
      <c r="E61" s="34" t="s">
        <v>464</v>
      </c>
      <c r="F61" s="19"/>
      <c r="G61" s="19"/>
      <c r="H61" s="19"/>
      <c r="I61" s="19"/>
      <c r="J61" s="19"/>
      <c r="K61" s="19"/>
      <c r="L61" s="19" t="b">
        <f t="shared" si="4"/>
        <v>0</v>
      </c>
      <c r="M61" s="19">
        <f t="shared" si="0"/>
        <v>0</v>
      </c>
      <c r="N61" s="19"/>
      <c r="O61" s="19"/>
      <c r="P61" s="19">
        <f t="shared" si="1"/>
        <v>0</v>
      </c>
      <c r="Q61" s="7" t="b">
        <f t="shared" si="5"/>
        <v>0</v>
      </c>
      <c r="R61" s="7">
        <v>0</v>
      </c>
    </row>
    <row r="62" spans="1:18" ht="89.25" hidden="1" x14ac:dyDescent="0.25">
      <c r="A62" s="33">
        <f t="shared" si="3"/>
        <v>59</v>
      </c>
      <c r="B62" s="33" t="s">
        <v>94</v>
      </c>
      <c r="C62" s="33">
        <v>30059</v>
      </c>
      <c r="D62" s="33" t="s">
        <v>14</v>
      </c>
      <c r="E62" s="34" t="s">
        <v>466</v>
      </c>
      <c r="F62" s="19"/>
      <c r="G62" s="19"/>
      <c r="H62" s="19"/>
      <c r="I62" s="19"/>
      <c r="J62" s="19"/>
      <c r="K62" s="19"/>
      <c r="L62" s="19" t="b">
        <f t="shared" si="4"/>
        <v>0</v>
      </c>
      <c r="M62" s="19">
        <f t="shared" si="0"/>
        <v>0</v>
      </c>
      <c r="N62" s="19"/>
      <c r="O62" s="19"/>
      <c r="P62" s="19">
        <f t="shared" si="1"/>
        <v>0</v>
      </c>
      <c r="Q62" s="7" t="b">
        <f t="shared" si="5"/>
        <v>0</v>
      </c>
      <c r="R62" s="7">
        <v>0</v>
      </c>
    </row>
    <row r="63" spans="1:18" ht="30" hidden="1" x14ac:dyDescent="0.25">
      <c r="A63" s="33">
        <f t="shared" si="3"/>
        <v>60</v>
      </c>
      <c r="B63" s="33" t="s">
        <v>95</v>
      </c>
      <c r="C63" s="33">
        <v>30060</v>
      </c>
      <c r="D63" s="33" t="s">
        <v>48</v>
      </c>
      <c r="E63" s="34" t="s">
        <v>18</v>
      </c>
      <c r="F63" s="19"/>
      <c r="G63" s="19"/>
      <c r="H63" s="19"/>
      <c r="I63" s="19"/>
      <c r="J63" s="19"/>
      <c r="K63" s="19"/>
      <c r="L63" s="19" t="b">
        <f t="shared" si="4"/>
        <v>0</v>
      </c>
      <c r="M63" s="19"/>
      <c r="N63" s="19"/>
      <c r="O63" s="19"/>
      <c r="P63" s="19">
        <f t="shared" si="1"/>
        <v>0</v>
      </c>
      <c r="Q63" s="7" t="b">
        <f t="shared" si="5"/>
        <v>0</v>
      </c>
      <c r="R63" s="7">
        <v>0</v>
      </c>
    </row>
    <row r="64" spans="1:18" ht="30" x14ac:dyDescent="0.25">
      <c r="A64" s="33">
        <f t="shared" si="3"/>
        <v>61</v>
      </c>
      <c r="B64" s="33" t="s">
        <v>96</v>
      </c>
      <c r="C64" s="33">
        <v>30061</v>
      </c>
      <c r="D64" s="33" t="s">
        <v>8</v>
      </c>
      <c r="E64" s="34" t="s">
        <v>9</v>
      </c>
      <c r="F64" s="19"/>
      <c r="G64" s="19"/>
      <c r="H64" s="19"/>
      <c r="I64" s="19"/>
      <c r="J64" s="19"/>
      <c r="K64" s="19"/>
      <c r="L64" s="19" t="b">
        <f t="shared" si="4"/>
        <v>0</v>
      </c>
      <c r="M64" s="19">
        <f t="shared" si="0"/>
        <v>0</v>
      </c>
      <c r="N64" s="19">
        <v>2</v>
      </c>
      <c r="O64" s="19">
        <v>1</v>
      </c>
      <c r="P64" s="19">
        <f t="shared" si="1"/>
        <v>1</v>
      </c>
      <c r="Q64" s="7">
        <v>1</v>
      </c>
      <c r="R64" s="7">
        <v>4</v>
      </c>
    </row>
    <row r="65" spans="1:18" ht="51" hidden="1" x14ac:dyDescent="0.25">
      <c r="A65" s="33">
        <f t="shared" si="3"/>
        <v>62</v>
      </c>
      <c r="B65" s="33" t="s">
        <v>97</v>
      </c>
      <c r="C65" s="33">
        <v>30062</v>
      </c>
      <c r="D65" s="33" t="s">
        <v>17</v>
      </c>
      <c r="E65" s="34" t="s">
        <v>467</v>
      </c>
      <c r="F65" s="19"/>
      <c r="G65" s="19"/>
      <c r="H65" s="19"/>
      <c r="I65" s="19"/>
      <c r="J65" s="19"/>
      <c r="K65" s="19"/>
      <c r="L65" s="19" t="b">
        <f t="shared" si="4"/>
        <v>0</v>
      </c>
      <c r="M65" s="19">
        <f t="shared" si="0"/>
        <v>0</v>
      </c>
      <c r="N65" s="19"/>
      <c r="O65" s="19"/>
      <c r="P65" s="19">
        <f t="shared" si="1"/>
        <v>0</v>
      </c>
      <c r="Q65" s="7" t="b">
        <f t="shared" si="5"/>
        <v>0</v>
      </c>
      <c r="R65" s="7">
        <v>0</v>
      </c>
    </row>
    <row r="66" spans="1:18" ht="30" hidden="1" x14ac:dyDescent="0.25">
      <c r="A66" s="33">
        <f t="shared" si="3"/>
        <v>63</v>
      </c>
      <c r="B66" s="33" t="s">
        <v>99</v>
      </c>
      <c r="C66" s="33">
        <v>30064</v>
      </c>
      <c r="D66" s="33" t="s">
        <v>43</v>
      </c>
      <c r="E66" s="34" t="s">
        <v>446</v>
      </c>
      <c r="F66" s="19"/>
      <c r="G66" s="19"/>
      <c r="H66" s="19"/>
      <c r="I66" s="19"/>
      <c r="J66" s="19"/>
      <c r="K66" s="19"/>
      <c r="L66" s="19" t="b">
        <f t="shared" si="4"/>
        <v>0</v>
      </c>
      <c r="M66" s="19">
        <f t="shared" si="0"/>
        <v>0</v>
      </c>
      <c r="N66" s="19"/>
      <c r="O66" s="19"/>
      <c r="P66" s="19">
        <f t="shared" si="1"/>
        <v>0</v>
      </c>
      <c r="Q66" s="7" t="b">
        <f t="shared" si="5"/>
        <v>0</v>
      </c>
      <c r="R66" s="7">
        <v>0</v>
      </c>
    </row>
    <row r="67" spans="1:18" ht="60" hidden="1" x14ac:dyDescent="0.25">
      <c r="A67" s="33">
        <f t="shared" si="3"/>
        <v>64</v>
      </c>
      <c r="B67" s="33" t="s">
        <v>100</v>
      </c>
      <c r="C67" s="33">
        <v>30065</v>
      </c>
      <c r="D67" s="33" t="s">
        <v>11</v>
      </c>
      <c r="E67" s="34" t="s">
        <v>464</v>
      </c>
      <c r="F67" s="19"/>
      <c r="G67" s="19"/>
      <c r="H67" s="19"/>
      <c r="I67" s="19"/>
      <c r="J67" s="19"/>
      <c r="K67" s="19"/>
      <c r="L67" s="19" t="b">
        <f t="shared" si="4"/>
        <v>0</v>
      </c>
      <c r="M67" s="19">
        <f t="shared" si="0"/>
        <v>0</v>
      </c>
      <c r="N67" s="19"/>
      <c r="O67" s="19"/>
      <c r="P67" s="19">
        <f t="shared" si="1"/>
        <v>0</v>
      </c>
      <c r="Q67" s="7" t="b">
        <f t="shared" si="5"/>
        <v>0</v>
      </c>
      <c r="R67" s="7">
        <v>0</v>
      </c>
    </row>
    <row r="68" spans="1:18" ht="30" hidden="1" x14ac:dyDescent="0.25">
      <c r="A68" s="33">
        <f t="shared" si="3"/>
        <v>65</v>
      </c>
      <c r="B68" s="33" t="s">
        <v>101</v>
      </c>
      <c r="C68" s="33">
        <v>30066</v>
      </c>
      <c r="D68" s="33" t="s">
        <v>11</v>
      </c>
      <c r="E68" s="34" t="s">
        <v>464</v>
      </c>
      <c r="F68" s="19"/>
      <c r="G68" s="19"/>
      <c r="H68" s="19"/>
      <c r="I68" s="19"/>
      <c r="J68" s="19"/>
      <c r="K68" s="19"/>
      <c r="L68" s="19" t="b">
        <f t="shared" si="4"/>
        <v>0</v>
      </c>
      <c r="M68" s="19">
        <f t="shared" si="0"/>
        <v>0</v>
      </c>
      <c r="N68" s="19"/>
      <c r="O68" s="19"/>
      <c r="P68" s="19">
        <f t="shared" si="1"/>
        <v>0</v>
      </c>
      <c r="Q68" s="7" t="b">
        <f t="shared" si="5"/>
        <v>0</v>
      </c>
      <c r="R68" s="7">
        <v>0</v>
      </c>
    </row>
    <row r="69" spans="1:18" ht="51" hidden="1" x14ac:dyDescent="0.25">
      <c r="A69" s="33">
        <f t="shared" si="3"/>
        <v>66</v>
      </c>
      <c r="B69" s="33" t="s">
        <v>102</v>
      </c>
      <c r="C69" s="33">
        <v>30067</v>
      </c>
      <c r="D69" s="33" t="s">
        <v>103</v>
      </c>
      <c r="E69" s="34" t="s">
        <v>470</v>
      </c>
      <c r="F69" s="19"/>
      <c r="G69" s="19"/>
      <c r="H69" s="19"/>
      <c r="I69" s="19"/>
      <c r="J69" s="19"/>
      <c r="K69" s="19"/>
      <c r="L69" s="19" t="b">
        <f t="shared" si="4"/>
        <v>0</v>
      </c>
      <c r="M69" s="19">
        <f t="shared" ref="M69:M131" si="6">G69+I69+K69</f>
        <v>0</v>
      </c>
      <c r="N69" s="19"/>
      <c r="O69" s="19"/>
      <c r="P69" s="19">
        <f t="shared" ref="P69:P131" si="7">O69</f>
        <v>0</v>
      </c>
      <c r="Q69" s="7" t="b">
        <f t="shared" si="5"/>
        <v>0</v>
      </c>
      <c r="R69" s="7">
        <v>0</v>
      </c>
    </row>
    <row r="70" spans="1:18" ht="25.5" hidden="1" x14ac:dyDescent="0.25">
      <c r="A70" s="33">
        <f t="shared" ref="A70:A132" si="8">A69+1</f>
        <v>67</v>
      </c>
      <c r="B70" s="33" t="s">
        <v>105</v>
      </c>
      <c r="C70" s="33">
        <v>30068</v>
      </c>
      <c r="D70" s="33" t="s">
        <v>8</v>
      </c>
      <c r="E70" s="34" t="s">
        <v>9</v>
      </c>
      <c r="F70" s="19"/>
      <c r="G70" s="19"/>
      <c r="H70" s="19"/>
      <c r="I70" s="19"/>
      <c r="J70" s="19"/>
      <c r="K70" s="19"/>
      <c r="L70" s="19" t="b">
        <f t="shared" ref="L70:L132" si="9">IF(G70&gt;0,G70,IF(I70&gt;0,I70,IF(K70&gt;0,K70)))</f>
        <v>0</v>
      </c>
      <c r="M70" s="19">
        <f t="shared" si="6"/>
        <v>0</v>
      </c>
      <c r="N70" s="19"/>
      <c r="O70" s="19"/>
      <c r="P70" s="19">
        <f t="shared" si="7"/>
        <v>0</v>
      </c>
      <c r="Q70" s="7" t="b">
        <f t="shared" si="5"/>
        <v>0</v>
      </c>
      <c r="R70" s="7">
        <v>0</v>
      </c>
    </row>
    <row r="71" spans="1:18" ht="25.5" hidden="1" x14ac:dyDescent="0.25">
      <c r="A71" s="33">
        <f t="shared" si="8"/>
        <v>68</v>
      </c>
      <c r="B71" s="33" t="s">
        <v>106</v>
      </c>
      <c r="C71" s="33">
        <v>30069</v>
      </c>
      <c r="D71" s="33" t="s">
        <v>11</v>
      </c>
      <c r="E71" s="34" t="s">
        <v>464</v>
      </c>
      <c r="F71" s="19"/>
      <c r="G71" s="19"/>
      <c r="H71" s="19"/>
      <c r="I71" s="19"/>
      <c r="J71" s="19"/>
      <c r="K71" s="19"/>
      <c r="L71" s="19" t="b">
        <f t="shared" si="9"/>
        <v>0</v>
      </c>
      <c r="M71" s="19">
        <f t="shared" si="6"/>
        <v>0</v>
      </c>
      <c r="N71" s="19"/>
      <c r="O71" s="19"/>
      <c r="P71" s="19">
        <f t="shared" si="7"/>
        <v>0</v>
      </c>
      <c r="Q71" s="7" t="b">
        <f t="shared" si="5"/>
        <v>0</v>
      </c>
      <c r="R71" s="7">
        <v>0</v>
      </c>
    </row>
    <row r="72" spans="1:18" ht="38.25" hidden="1" x14ac:dyDescent="0.25">
      <c r="A72" s="33">
        <f t="shared" si="8"/>
        <v>69</v>
      </c>
      <c r="B72" s="33" t="s">
        <v>107</v>
      </c>
      <c r="C72" s="33">
        <v>30070</v>
      </c>
      <c r="D72" s="33" t="s">
        <v>108</v>
      </c>
      <c r="E72" s="34" t="s">
        <v>473</v>
      </c>
      <c r="F72" s="19"/>
      <c r="G72" s="19"/>
      <c r="H72" s="19"/>
      <c r="I72" s="19"/>
      <c r="J72" s="19"/>
      <c r="K72" s="19"/>
      <c r="L72" s="19" t="b">
        <f t="shared" si="9"/>
        <v>0</v>
      </c>
      <c r="M72" s="19"/>
      <c r="N72" s="19"/>
      <c r="O72" s="19"/>
      <c r="P72" s="19">
        <f t="shared" si="7"/>
        <v>0</v>
      </c>
      <c r="Q72" s="7" t="b">
        <f t="shared" si="5"/>
        <v>0</v>
      </c>
      <c r="R72" s="7">
        <v>0</v>
      </c>
    </row>
    <row r="73" spans="1:18" ht="30" hidden="1" x14ac:dyDescent="0.25">
      <c r="A73" s="33">
        <f t="shared" si="8"/>
        <v>70</v>
      </c>
      <c r="B73" s="33" t="s">
        <v>109</v>
      </c>
      <c r="C73" s="33">
        <v>30071</v>
      </c>
      <c r="D73" s="33" t="s">
        <v>8</v>
      </c>
      <c r="E73" s="34" t="s">
        <v>9</v>
      </c>
      <c r="F73" s="19"/>
      <c r="G73" s="19"/>
      <c r="H73" s="19"/>
      <c r="I73" s="19"/>
      <c r="J73" s="19"/>
      <c r="K73" s="19"/>
      <c r="L73" s="19" t="b">
        <f t="shared" si="9"/>
        <v>0</v>
      </c>
      <c r="M73" s="19">
        <f t="shared" si="6"/>
        <v>0</v>
      </c>
      <c r="N73" s="19"/>
      <c r="O73" s="19"/>
      <c r="P73" s="19">
        <f t="shared" si="7"/>
        <v>0</v>
      </c>
      <c r="Q73" s="7" t="b">
        <f t="shared" si="5"/>
        <v>0</v>
      </c>
      <c r="R73" s="7">
        <v>0</v>
      </c>
    </row>
    <row r="74" spans="1:18" ht="30" hidden="1" x14ac:dyDescent="0.25">
      <c r="A74" s="33">
        <f t="shared" si="8"/>
        <v>71</v>
      </c>
      <c r="B74" s="33" t="s">
        <v>110</v>
      </c>
      <c r="C74" s="33">
        <v>30072</v>
      </c>
      <c r="D74" s="33" t="s">
        <v>8</v>
      </c>
      <c r="E74" s="34" t="s">
        <v>9</v>
      </c>
      <c r="F74" s="19"/>
      <c r="G74" s="19"/>
      <c r="H74" s="19"/>
      <c r="I74" s="19"/>
      <c r="J74" s="19"/>
      <c r="K74" s="19"/>
      <c r="L74" s="19" t="b">
        <f t="shared" si="9"/>
        <v>0</v>
      </c>
      <c r="M74" s="19">
        <f t="shared" si="6"/>
        <v>0</v>
      </c>
      <c r="N74" s="19"/>
      <c r="O74" s="19"/>
      <c r="P74" s="19">
        <f t="shared" si="7"/>
        <v>0</v>
      </c>
      <c r="Q74" s="7" t="b">
        <f t="shared" si="5"/>
        <v>0</v>
      </c>
      <c r="R74" s="7">
        <v>0</v>
      </c>
    </row>
    <row r="75" spans="1:18" ht="30" hidden="1" x14ac:dyDescent="0.25">
      <c r="A75" s="33">
        <f t="shared" si="8"/>
        <v>72</v>
      </c>
      <c r="B75" s="33" t="s">
        <v>111</v>
      </c>
      <c r="C75" s="33">
        <v>30073</v>
      </c>
      <c r="D75" s="33" t="s">
        <v>8</v>
      </c>
      <c r="E75" s="34" t="s">
        <v>9</v>
      </c>
      <c r="F75" s="19"/>
      <c r="G75" s="19"/>
      <c r="H75" s="19"/>
      <c r="I75" s="19"/>
      <c r="J75" s="19"/>
      <c r="K75" s="19"/>
      <c r="L75" s="19" t="b">
        <f t="shared" si="9"/>
        <v>0</v>
      </c>
      <c r="M75" s="19">
        <f t="shared" si="6"/>
        <v>0</v>
      </c>
      <c r="N75" s="19"/>
      <c r="O75" s="19"/>
      <c r="P75" s="19">
        <f t="shared" si="7"/>
        <v>0</v>
      </c>
      <c r="Q75" s="7" t="b">
        <f t="shared" si="5"/>
        <v>0</v>
      </c>
      <c r="R75" s="7">
        <v>0</v>
      </c>
    </row>
    <row r="76" spans="1:18" ht="30" hidden="1" x14ac:dyDescent="0.25">
      <c r="A76" s="33">
        <f t="shared" si="8"/>
        <v>73</v>
      </c>
      <c r="B76" s="33" t="s">
        <v>112</v>
      </c>
      <c r="C76" s="33">
        <v>30074</v>
      </c>
      <c r="D76" s="33" t="s">
        <v>113</v>
      </c>
      <c r="E76" s="34" t="s">
        <v>471</v>
      </c>
      <c r="F76" s="19"/>
      <c r="G76" s="19"/>
      <c r="H76" s="19"/>
      <c r="I76" s="19"/>
      <c r="J76" s="19"/>
      <c r="K76" s="19"/>
      <c r="L76" s="19" t="b">
        <f t="shared" si="9"/>
        <v>0</v>
      </c>
      <c r="M76" s="19">
        <f t="shared" si="6"/>
        <v>0</v>
      </c>
      <c r="N76" s="19"/>
      <c r="O76" s="19"/>
      <c r="P76" s="19">
        <f t="shared" si="7"/>
        <v>0</v>
      </c>
      <c r="Q76" s="7" t="b">
        <f t="shared" ref="Q76:Q138" si="10">IF(L76&gt;0,L76,IF(P76&gt;0,P76))</f>
        <v>0</v>
      </c>
      <c r="R76" s="7">
        <v>0</v>
      </c>
    </row>
    <row r="77" spans="1:18" ht="51" hidden="1" x14ac:dyDescent="0.25">
      <c r="A77" s="33">
        <f t="shared" si="8"/>
        <v>74</v>
      </c>
      <c r="B77" s="33" t="s">
        <v>115</v>
      </c>
      <c r="C77" s="33">
        <v>30075</v>
      </c>
      <c r="D77" s="33" t="s">
        <v>48</v>
      </c>
      <c r="E77" s="34" t="s">
        <v>116</v>
      </c>
      <c r="F77" s="19"/>
      <c r="G77" s="19"/>
      <c r="H77" s="19"/>
      <c r="I77" s="19"/>
      <c r="J77" s="19"/>
      <c r="K77" s="19"/>
      <c r="L77" s="19" t="b">
        <f t="shared" si="9"/>
        <v>0</v>
      </c>
      <c r="M77" s="19">
        <f t="shared" si="6"/>
        <v>0</v>
      </c>
      <c r="N77" s="19"/>
      <c r="O77" s="19"/>
      <c r="P77" s="19">
        <f t="shared" si="7"/>
        <v>0</v>
      </c>
      <c r="Q77" s="7" t="b">
        <f t="shared" si="10"/>
        <v>0</v>
      </c>
      <c r="R77" s="7">
        <v>0</v>
      </c>
    </row>
    <row r="78" spans="1:18" ht="30" hidden="1" x14ac:dyDescent="0.25">
      <c r="A78" s="33">
        <f t="shared" si="8"/>
        <v>75</v>
      </c>
      <c r="B78" s="33" t="s">
        <v>117</v>
      </c>
      <c r="C78" s="33">
        <v>30076</v>
      </c>
      <c r="D78" s="33" t="s">
        <v>26</v>
      </c>
      <c r="E78" s="34" t="s">
        <v>445</v>
      </c>
      <c r="F78" s="19"/>
      <c r="G78" s="19"/>
      <c r="H78" s="19"/>
      <c r="I78" s="19"/>
      <c r="J78" s="19"/>
      <c r="K78" s="19"/>
      <c r="L78" s="19" t="b">
        <f t="shared" si="9"/>
        <v>0</v>
      </c>
      <c r="M78" s="19">
        <f t="shared" si="6"/>
        <v>0</v>
      </c>
      <c r="N78" s="19"/>
      <c r="O78" s="19"/>
      <c r="P78" s="19">
        <f t="shared" si="7"/>
        <v>0</v>
      </c>
      <c r="Q78" s="7" t="b">
        <f t="shared" si="10"/>
        <v>0</v>
      </c>
      <c r="R78" s="7">
        <v>0</v>
      </c>
    </row>
    <row r="79" spans="1:18" ht="25.5" x14ac:dyDescent="0.25">
      <c r="A79" s="33">
        <f t="shared" si="8"/>
        <v>76</v>
      </c>
      <c r="B79" s="33" t="s">
        <v>118</v>
      </c>
      <c r="C79" s="33">
        <v>30077</v>
      </c>
      <c r="D79" s="33" t="s">
        <v>8</v>
      </c>
      <c r="E79" s="34" t="s">
        <v>9</v>
      </c>
      <c r="F79" s="19"/>
      <c r="G79" s="19"/>
      <c r="H79" s="19"/>
      <c r="I79" s="19"/>
      <c r="J79" s="19"/>
      <c r="K79" s="19"/>
      <c r="L79" s="19" t="b">
        <f t="shared" si="9"/>
        <v>0</v>
      </c>
      <c r="M79" s="19">
        <f t="shared" si="6"/>
        <v>0</v>
      </c>
      <c r="N79" s="19">
        <v>1</v>
      </c>
      <c r="O79" s="19">
        <v>1</v>
      </c>
      <c r="P79" s="19">
        <f t="shared" si="7"/>
        <v>1</v>
      </c>
      <c r="Q79" s="7">
        <v>1</v>
      </c>
      <c r="R79" s="7">
        <v>4</v>
      </c>
    </row>
    <row r="80" spans="1:18" ht="25.5" hidden="1" x14ac:dyDescent="0.25">
      <c r="A80" s="33">
        <f t="shared" si="8"/>
        <v>77</v>
      </c>
      <c r="B80" s="33" t="s">
        <v>119</v>
      </c>
      <c r="C80" s="33">
        <v>30079</v>
      </c>
      <c r="D80" s="33" t="s">
        <v>26</v>
      </c>
      <c r="E80" s="34" t="s">
        <v>445</v>
      </c>
      <c r="F80" s="19"/>
      <c r="G80" s="19"/>
      <c r="H80" s="19"/>
      <c r="I80" s="19"/>
      <c r="J80" s="19"/>
      <c r="K80" s="19"/>
      <c r="L80" s="19" t="b">
        <f t="shared" si="9"/>
        <v>0</v>
      </c>
      <c r="M80" s="19">
        <f t="shared" si="6"/>
        <v>0</v>
      </c>
      <c r="N80" s="19"/>
      <c r="O80" s="19"/>
      <c r="P80" s="19">
        <f t="shared" si="7"/>
        <v>0</v>
      </c>
      <c r="Q80" s="7" t="b">
        <f t="shared" si="10"/>
        <v>0</v>
      </c>
      <c r="R80" s="7">
        <v>0</v>
      </c>
    </row>
    <row r="81" spans="1:18" ht="30" hidden="1" x14ac:dyDescent="0.25">
      <c r="A81" s="33">
        <f t="shared" si="8"/>
        <v>78</v>
      </c>
      <c r="B81" s="33" t="s">
        <v>120</v>
      </c>
      <c r="C81" s="33">
        <v>30080</v>
      </c>
      <c r="D81" s="33" t="s">
        <v>26</v>
      </c>
      <c r="E81" s="34" t="s">
        <v>445</v>
      </c>
      <c r="F81" s="19"/>
      <c r="G81" s="19"/>
      <c r="H81" s="19"/>
      <c r="I81" s="19"/>
      <c r="J81" s="19"/>
      <c r="K81" s="19"/>
      <c r="L81" s="19" t="b">
        <f t="shared" si="9"/>
        <v>0</v>
      </c>
      <c r="M81" s="19">
        <f t="shared" si="6"/>
        <v>0</v>
      </c>
      <c r="N81" s="19"/>
      <c r="O81" s="19"/>
      <c r="P81" s="19">
        <f t="shared" si="7"/>
        <v>0</v>
      </c>
      <c r="Q81" s="7" t="b">
        <f t="shared" si="10"/>
        <v>0</v>
      </c>
      <c r="R81" s="7">
        <v>0</v>
      </c>
    </row>
    <row r="82" spans="1:18" ht="63.75" hidden="1" x14ac:dyDescent="0.25">
      <c r="A82" s="33">
        <f t="shared" si="8"/>
        <v>79</v>
      </c>
      <c r="B82" s="33" t="s">
        <v>121</v>
      </c>
      <c r="C82" s="33">
        <v>30081</v>
      </c>
      <c r="D82" s="33" t="s">
        <v>122</v>
      </c>
      <c r="E82" s="34" t="s">
        <v>447</v>
      </c>
      <c r="F82" s="19"/>
      <c r="G82" s="19"/>
      <c r="H82" s="19"/>
      <c r="I82" s="19"/>
      <c r="J82" s="19"/>
      <c r="K82" s="19"/>
      <c r="L82" s="19" t="b">
        <f t="shared" si="9"/>
        <v>0</v>
      </c>
      <c r="M82" s="19">
        <f t="shared" si="6"/>
        <v>0</v>
      </c>
      <c r="N82" s="19"/>
      <c r="O82" s="19"/>
      <c r="P82" s="19">
        <f t="shared" si="7"/>
        <v>0</v>
      </c>
      <c r="Q82" s="7" t="b">
        <f t="shared" si="10"/>
        <v>0</v>
      </c>
      <c r="R82" s="7">
        <v>0</v>
      </c>
    </row>
    <row r="83" spans="1:18" ht="51" hidden="1" x14ac:dyDescent="0.25">
      <c r="A83" s="33">
        <f t="shared" si="8"/>
        <v>80</v>
      </c>
      <c r="B83" s="33" t="s">
        <v>124</v>
      </c>
      <c r="C83" s="33">
        <v>30082</v>
      </c>
      <c r="D83" s="33" t="s">
        <v>92</v>
      </c>
      <c r="E83" s="34" t="s">
        <v>116</v>
      </c>
      <c r="F83" s="19"/>
      <c r="G83" s="19"/>
      <c r="H83" s="19"/>
      <c r="I83" s="19"/>
      <c r="J83" s="19"/>
      <c r="K83" s="19"/>
      <c r="L83" s="19" t="b">
        <f t="shared" si="9"/>
        <v>0</v>
      </c>
      <c r="M83" s="19"/>
      <c r="N83" s="19"/>
      <c r="O83" s="19"/>
      <c r="P83" s="19">
        <f t="shared" si="7"/>
        <v>0</v>
      </c>
      <c r="Q83" s="7" t="b">
        <f t="shared" si="10"/>
        <v>0</v>
      </c>
      <c r="R83" s="7">
        <v>0</v>
      </c>
    </row>
    <row r="84" spans="1:18" ht="30" hidden="1" x14ac:dyDescent="0.25">
      <c r="A84" s="33">
        <f t="shared" si="8"/>
        <v>81</v>
      </c>
      <c r="B84" s="33" t="s">
        <v>125</v>
      </c>
      <c r="C84" s="33">
        <v>30083</v>
      </c>
      <c r="D84" s="33" t="s">
        <v>48</v>
      </c>
      <c r="E84" s="34" t="s">
        <v>18</v>
      </c>
      <c r="F84" s="19"/>
      <c r="G84" s="19"/>
      <c r="H84" s="19"/>
      <c r="I84" s="19"/>
      <c r="J84" s="19"/>
      <c r="K84" s="19"/>
      <c r="L84" s="19" t="b">
        <f t="shared" si="9"/>
        <v>0</v>
      </c>
      <c r="M84" s="19">
        <f t="shared" si="6"/>
        <v>0</v>
      </c>
      <c r="N84" s="19"/>
      <c r="O84" s="19"/>
      <c r="P84" s="19">
        <f t="shared" si="7"/>
        <v>0</v>
      </c>
      <c r="Q84" s="7" t="b">
        <f t="shared" si="10"/>
        <v>0</v>
      </c>
      <c r="R84" s="7">
        <v>0</v>
      </c>
    </row>
    <row r="85" spans="1:18" ht="63.75" hidden="1" x14ac:dyDescent="0.25">
      <c r="A85" s="33">
        <f t="shared" si="8"/>
        <v>82</v>
      </c>
      <c r="B85" s="33" t="s">
        <v>126</v>
      </c>
      <c r="C85" s="33">
        <v>30084</v>
      </c>
      <c r="D85" s="33" t="s">
        <v>122</v>
      </c>
      <c r="E85" s="34" t="s">
        <v>447</v>
      </c>
      <c r="F85" s="19"/>
      <c r="G85" s="19"/>
      <c r="H85" s="19"/>
      <c r="I85" s="19"/>
      <c r="J85" s="19"/>
      <c r="K85" s="19"/>
      <c r="L85" s="19" t="b">
        <f t="shared" si="9"/>
        <v>0</v>
      </c>
      <c r="M85" s="19">
        <f t="shared" si="6"/>
        <v>0</v>
      </c>
      <c r="N85" s="19"/>
      <c r="O85" s="19"/>
      <c r="P85" s="19">
        <f t="shared" si="7"/>
        <v>0</v>
      </c>
      <c r="Q85" s="7" t="b">
        <f t="shared" si="10"/>
        <v>0</v>
      </c>
      <c r="R85" s="7">
        <v>0</v>
      </c>
    </row>
    <row r="86" spans="1:18" ht="25.5" x14ac:dyDescent="0.25">
      <c r="A86" s="33">
        <f t="shared" si="8"/>
        <v>83</v>
      </c>
      <c r="B86" s="33" t="s">
        <v>127</v>
      </c>
      <c r="C86" s="33">
        <v>30085</v>
      </c>
      <c r="D86" s="33" t="s">
        <v>8</v>
      </c>
      <c r="E86" s="34" t="s">
        <v>9</v>
      </c>
      <c r="F86" s="19"/>
      <c r="G86" s="19"/>
      <c r="H86" s="19"/>
      <c r="I86" s="19"/>
      <c r="J86" s="19"/>
      <c r="K86" s="19"/>
      <c r="L86" s="19" t="b">
        <f t="shared" si="9"/>
        <v>0</v>
      </c>
      <c r="M86" s="19">
        <f t="shared" si="6"/>
        <v>0</v>
      </c>
      <c r="N86" s="19">
        <v>1</v>
      </c>
      <c r="O86" s="19">
        <v>1</v>
      </c>
      <c r="P86" s="19">
        <f t="shared" si="7"/>
        <v>1</v>
      </c>
      <c r="Q86" s="7">
        <v>1</v>
      </c>
      <c r="R86" s="7">
        <v>4</v>
      </c>
    </row>
    <row r="87" spans="1:18" ht="30" hidden="1" x14ac:dyDescent="0.25">
      <c r="A87" s="33">
        <f t="shared" si="8"/>
        <v>84</v>
      </c>
      <c r="B87" s="33" t="s">
        <v>128</v>
      </c>
      <c r="C87" s="33">
        <v>30086</v>
      </c>
      <c r="D87" s="33" t="s">
        <v>8</v>
      </c>
      <c r="E87" s="34" t="s">
        <v>9</v>
      </c>
      <c r="F87" s="19"/>
      <c r="G87" s="19"/>
      <c r="H87" s="19"/>
      <c r="I87" s="19"/>
      <c r="J87" s="19"/>
      <c r="K87" s="19"/>
      <c r="L87" s="19" t="b">
        <f t="shared" si="9"/>
        <v>0</v>
      </c>
      <c r="M87" s="19">
        <f t="shared" si="6"/>
        <v>0</v>
      </c>
      <c r="N87" s="19"/>
      <c r="O87" s="19"/>
      <c r="P87" s="19">
        <f t="shared" si="7"/>
        <v>0</v>
      </c>
      <c r="Q87" s="7" t="b">
        <f t="shared" si="10"/>
        <v>0</v>
      </c>
      <c r="R87" s="7">
        <v>0</v>
      </c>
    </row>
    <row r="88" spans="1:18" ht="25.5" hidden="1" x14ac:dyDescent="0.25">
      <c r="A88" s="33">
        <f t="shared" si="8"/>
        <v>85</v>
      </c>
      <c r="B88" s="33" t="s">
        <v>129</v>
      </c>
      <c r="C88" s="33">
        <v>30087</v>
      </c>
      <c r="D88" s="33" t="s">
        <v>8</v>
      </c>
      <c r="E88" s="34" t="s">
        <v>9</v>
      </c>
      <c r="F88" s="19"/>
      <c r="G88" s="19"/>
      <c r="H88" s="19"/>
      <c r="I88" s="19"/>
      <c r="J88" s="19"/>
      <c r="K88" s="19"/>
      <c r="L88" s="19" t="b">
        <f t="shared" si="9"/>
        <v>0</v>
      </c>
      <c r="M88" s="19">
        <f t="shared" si="6"/>
        <v>0</v>
      </c>
      <c r="N88" s="19"/>
      <c r="O88" s="19"/>
      <c r="P88" s="19">
        <f t="shared" si="7"/>
        <v>0</v>
      </c>
      <c r="Q88" s="7" t="b">
        <f t="shared" si="10"/>
        <v>0</v>
      </c>
      <c r="R88" s="7">
        <v>0</v>
      </c>
    </row>
    <row r="89" spans="1:18" ht="25.5" hidden="1" x14ac:dyDescent="0.25">
      <c r="A89" s="33">
        <f t="shared" si="8"/>
        <v>86</v>
      </c>
      <c r="B89" s="33" t="s">
        <v>130</v>
      </c>
      <c r="C89" s="33">
        <v>30088</v>
      </c>
      <c r="D89" s="33" t="s">
        <v>11</v>
      </c>
      <c r="E89" s="34" t="s">
        <v>464</v>
      </c>
      <c r="F89" s="19"/>
      <c r="G89" s="19"/>
      <c r="H89" s="19"/>
      <c r="I89" s="19"/>
      <c r="J89" s="19"/>
      <c r="K89" s="19"/>
      <c r="L89" s="19" t="b">
        <f t="shared" si="9"/>
        <v>0</v>
      </c>
      <c r="M89" s="19">
        <f t="shared" si="6"/>
        <v>0</v>
      </c>
      <c r="N89" s="19"/>
      <c r="O89" s="19"/>
      <c r="P89" s="19">
        <f t="shared" si="7"/>
        <v>0</v>
      </c>
      <c r="Q89" s="7" t="b">
        <f t="shared" si="10"/>
        <v>0</v>
      </c>
      <c r="R89" s="7">
        <v>0</v>
      </c>
    </row>
    <row r="90" spans="1:18" ht="30" x14ac:dyDescent="0.25">
      <c r="A90" s="33">
        <f t="shared" si="8"/>
        <v>87</v>
      </c>
      <c r="B90" s="33" t="s">
        <v>131</v>
      </c>
      <c r="C90" s="33">
        <v>30089</v>
      </c>
      <c r="D90" s="33" t="s">
        <v>36</v>
      </c>
      <c r="E90" s="34" t="s">
        <v>9</v>
      </c>
      <c r="F90" s="19"/>
      <c r="G90" s="19"/>
      <c r="H90" s="19"/>
      <c r="I90" s="19"/>
      <c r="J90" s="19"/>
      <c r="K90" s="19"/>
      <c r="L90" s="19" t="b">
        <f t="shared" si="9"/>
        <v>0</v>
      </c>
      <c r="M90" s="19">
        <f t="shared" si="6"/>
        <v>0</v>
      </c>
      <c r="N90" s="19">
        <v>2</v>
      </c>
      <c r="O90" s="19">
        <v>1</v>
      </c>
      <c r="P90" s="19">
        <f t="shared" si="7"/>
        <v>1</v>
      </c>
      <c r="Q90" s="7">
        <v>1</v>
      </c>
      <c r="R90" s="7">
        <v>4</v>
      </c>
    </row>
    <row r="91" spans="1:18" ht="30" hidden="1" x14ac:dyDescent="0.25">
      <c r="A91" s="33">
        <f t="shared" si="8"/>
        <v>88</v>
      </c>
      <c r="B91" s="33" t="s">
        <v>132</v>
      </c>
      <c r="C91" s="33">
        <v>30090</v>
      </c>
      <c r="D91" s="33" t="s">
        <v>26</v>
      </c>
      <c r="E91" s="34" t="s">
        <v>445</v>
      </c>
      <c r="F91" s="19"/>
      <c r="G91" s="19"/>
      <c r="H91" s="19"/>
      <c r="I91" s="19"/>
      <c r="J91" s="19"/>
      <c r="K91" s="19"/>
      <c r="L91" s="19" t="b">
        <f t="shared" si="9"/>
        <v>0</v>
      </c>
      <c r="M91" s="19">
        <f t="shared" si="6"/>
        <v>0</v>
      </c>
      <c r="N91" s="19"/>
      <c r="O91" s="19"/>
      <c r="P91" s="19">
        <f t="shared" si="7"/>
        <v>0</v>
      </c>
      <c r="Q91" s="7" t="b">
        <f t="shared" si="10"/>
        <v>0</v>
      </c>
      <c r="R91" s="7">
        <v>0</v>
      </c>
    </row>
    <row r="92" spans="1:18" ht="51" hidden="1" x14ac:dyDescent="0.25">
      <c r="A92" s="33">
        <f t="shared" si="8"/>
        <v>89</v>
      </c>
      <c r="B92" s="33" t="s">
        <v>133</v>
      </c>
      <c r="C92" s="33">
        <v>30091</v>
      </c>
      <c r="D92" s="33" t="s">
        <v>17</v>
      </c>
      <c r="E92" s="34" t="s">
        <v>467</v>
      </c>
      <c r="F92" s="19"/>
      <c r="G92" s="19"/>
      <c r="H92" s="19"/>
      <c r="I92" s="19"/>
      <c r="J92" s="19"/>
      <c r="K92" s="19"/>
      <c r="L92" s="19" t="b">
        <f t="shared" si="9"/>
        <v>0</v>
      </c>
      <c r="M92" s="19">
        <f t="shared" si="6"/>
        <v>0</v>
      </c>
      <c r="N92" s="19"/>
      <c r="O92" s="19"/>
      <c r="P92" s="19">
        <f t="shared" si="7"/>
        <v>0</v>
      </c>
      <c r="Q92" s="7" t="b">
        <f t="shared" si="10"/>
        <v>0</v>
      </c>
      <c r="R92" s="7">
        <v>0</v>
      </c>
    </row>
    <row r="93" spans="1:18" ht="25.5" hidden="1" x14ac:dyDescent="0.25">
      <c r="A93" s="33">
        <f t="shared" si="8"/>
        <v>90</v>
      </c>
      <c r="B93" s="33" t="s">
        <v>134</v>
      </c>
      <c r="C93" s="33">
        <v>30092</v>
      </c>
      <c r="D93" s="33" t="s">
        <v>26</v>
      </c>
      <c r="E93" s="34" t="s">
        <v>445</v>
      </c>
      <c r="F93" s="19"/>
      <c r="G93" s="19"/>
      <c r="H93" s="19"/>
      <c r="I93" s="19"/>
      <c r="J93" s="19"/>
      <c r="K93" s="19"/>
      <c r="L93" s="19" t="b">
        <f t="shared" si="9"/>
        <v>0</v>
      </c>
      <c r="M93" s="19">
        <f t="shared" si="6"/>
        <v>0</v>
      </c>
      <c r="N93" s="19"/>
      <c r="O93" s="19"/>
      <c r="P93" s="19">
        <f t="shared" si="7"/>
        <v>0</v>
      </c>
      <c r="Q93" s="7" t="b">
        <f t="shared" si="10"/>
        <v>0</v>
      </c>
      <c r="R93" s="7">
        <v>0</v>
      </c>
    </row>
    <row r="94" spans="1:18" ht="30" hidden="1" x14ac:dyDescent="0.25">
      <c r="A94" s="33">
        <f t="shared" si="8"/>
        <v>91</v>
      </c>
      <c r="B94" s="33" t="s">
        <v>135</v>
      </c>
      <c r="C94" s="33">
        <v>30093</v>
      </c>
      <c r="D94" s="33" t="s">
        <v>11</v>
      </c>
      <c r="E94" s="34" t="s">
        <v>464</v>
      </c>
      <c r="F94" s="19"/>
      <c r="G94" s="19"/>
      <c r="H94" s="19"/>
      <c r="I94" s="19"/>
      <c r="J94" s="19"/>
      <c r="K94" s="19"/>
      <c r="L94" s="19" t="b">
        <f t="shared" si="9"/>
        <v>0</v>
      </c>
      <c r="M94" s="19">
        <f t="shared" si="6"/>
        <v>0</v>
      </c>
      <c r="N94" s="19"/>
      <c r="O94" s="19"/>
      <c r="P94" s="19">
        <f t="shared" si="7"/>
        <v>0</v>
      </c>
      <c r="Q94" s="7" t="b">
        <f t="shared" si="10"/>
        <v>0</v>
      </c>
      <c r="R94" s="7">
        <v>0</v>
      </c>
    </row>
    <row r="95" spans="1:18" ht="25.5" hidden="1" x14ac:dyDescent="0.25">
      <c r="A95" s="33">
        <f t="shared" si="8"/>
        <v>92</v>
      </c>
      <c r="B95" s="33" t="s">
        <v>137</v>
      </c>
      <c r="C95" s="33">
        <v>30095</v>
      </c>
      <c r="D95" s="33" t="s">
        <v>11</v>
      </c>
      <c r="E95" s="34" t="s">
        <v>464</v>
      </c>
      <c r="F95" s="19"/>
      <c r="G95" s="19"/>
      <c r="H95" s="19"/>
      <c r="I95" s="19"/>
      <c r="J95" s="19"/>
      <c r="K95" s="19"/>
      <c r="L95" s="19" t="b">
        <f t="shared" si="9"/>
        <v>0</v>
      </c>
      <c r="M95" s="19">
        <f t="shared" si="6"/>
        <v>0</v>
      </c>
      <c r="N95" s="19"/>
      <c r="O95" s="19"/>
      <c r="P95" s="19">
        <f t="shared" si="7"/>
        <v>0</v>
      </c>
      <c r="Q95" s="7" t="b">
        <f t="shared" si="10"/>
        <v>0</v>
      </c>
      <c r="R95" s="7">
        <v>0</v>
      </c>
    </row>
    <row r="96" spans="1:18" ht="25.5" hidden="1" x14ac:dyDescent="0.25">
      <c r="A96" s="33">
        <f t="shared" si="8"/>
        <v>93</v>
      </c>
      <c r="B96" s="33" t="s">
        <v>138</v>
      </c>
      <c r="C96" s="33">
        <v>30096</v>
      </c>
      <c r="D96" s="33" t="s">
        <v>26</v>
      </c>
      <c r="E96" s="34" t="s">
        <v>445</v>
      </c>
      <c r="F96" s="19"/>
      <c r="G96" s="19"/>
      <c r="H96" s="19"/>
      <c r="I96" s="19"/>
      <c r="J96" s="19"/>
      <c r="K96" s="19"/>
      <c r="L96" s="19" t="b">
        <f t="shared" si="9"/>
        <v>0</v>
      </c>
      <c r="M96" s="19">
        <f t="shared" si="6"/>
        <v>0</v>
      </c>
      <c r="N96" s="19"/>
      <c r="O96" s="19"/>
      <c r="P96" s="19">
        <f t="shared" si="7"/>
        <v>0</v>
      </c>
      <c r="Q96" s="7" t="b">
        <f t="shared" si="10"/>
        <v>0</v>
      </c>
      <c r="R96" s="7">
        <v>0</v>
      </c>
    </row>
    <row r="97" spans="1:18" ht="25.5" hidden="1" x14ac:dyDescent="0.25">
      <c r="A97" s="33">
        <f t="shared" si="8"/>
        <v>94</v>
      </c>
      <c r="B97" s="33" t="s">
        <v>139</v>
      </c>
      <c r="C97" s="33">
        <v>30097</v>
      </c>
      <c r="D97" s="33" t="s">
        <v>26</v>
      </c>
      <c r="E97" s="34" t="s">
        <v>445</v>
      </c>
      <c r="F97" s="19"/>
      <c r="G97" s="19"/>
      <c r="H97" s="19"/>
      <c r="I97" s="19"/>
      <c r="J97" s="19"/>
      <c r="K97" s="19"/>
      <c r="L97" s="19" t="b">
        <f t="shared" si="9"/>
        <v>0</v>
      </c>
      <c r="M97" s="19">
        <f t="shared" si="6"/>
        <v>0</v>
      </c>
      <c r="N97" s="19"/>
      <c r="O97" s="19"/>
      <c r="P97" s="19">
        <f t="shared" si="7"/>
        <v>0</v>
      </c>
      <c r="Q97" s="7" t="b">
        <f t="shared" si="10"/>
        <v>0</v>
      </c>
      <c r="R97" s="7">
        <v>0</v>
      </c>
    </row>
    <row r="98" spans="1:18" ht="51" hidden="1" x14ac:dyDescent="0.25">
      <c r="A98" s="33">
        <f t="shared" si="8"/>
        <v>95</v>
      </c>
      <c r="B98" s="33" t="s">
        <v>140</v>
      </c>
      <c r="C98" s="33">
        <v>30098</v>
      </c>
      <c r="D98" s="33" t="s">
        <v>11</v>
      </c>
      <c r="E98" s="34" t="s">
        <v>468</v>
      </c>
      <c r="F98" s="19"/>
      <c r="G98" s="19"/>
      <c r="H98" s="19"/>
      <c r="I98" s="19"/>
      <c r="J98" s="19"/>
      <c r="K98" s="19"/>
      <c r="L98" s="19" t="b">
        <f t="shared" si="9"/>
        <v>0</v>
      </c>
      <c r="M98" s="19">
        <f t="shared" si="6"/>
        <v>0</v>
      </c>
      <c r="N98" s="19"/>
      <c r="O98" s="19"/>
      <c r="P98" s="19">
        <f t="shared" si="7"/>
        <v>0</v>
      </c>
      <c r="Q98" s="7" t="b">
        <f t="shared" si="10"/>
        <v>0</v>
      </c>
      <c r="R98" s="7">
        <v>0</v>
      </c>
    </row>
    <row r="99" spans="1:18" ht="25.5" hidden="1" x14ac:dyDescent="0.25">
      <c r="A99" s="33">
        <f t="shared" si="8"/>
        <v>96</v>
      </c>
      <c r="B99" s="33" t="s">
        <v>142</v>
      </c>
      <c r="C99" s="33">
        <v>30099</v>
      </c>
      <c r="D99" s="33" t="s">
        <v>11</v>
      </c>
      <c r="E99" s="34" t="s">
        <v>464</v>
      </c>
      <c r="F99" s="19"/>
      <c r="G99" s="19"/>
      <c r="H99" s="19"/>
      <c r="I99" s="19"/>
      <c r="J99" s="19"/>
      <c r="K99" s="19"/>
      <c r="L99" s="19" t="b">
        <f t="shared" si="9"/>
        <v>0</v>
      </c>
      <c r="M99" s="19">
        <f t="shared" si="6"/>
        <v>0</v>
      </c>
      <c r="N99" s="19"/>
      <c r="O99" s="19"/>
      <c r="P99" s="19">
        <f t="shared" si="7"/>
        <v>0</v>
      </c>
      <c r="Q99" s="7" t="b">
        <f t="shared" si="10"/>
        <v>0</v>
      </c>
      <c r="R99" s="7">
        <v>0</v>
      </c>
    </row>
    <row r="100" spans="1:18" ht="30" hidden="1" x14ac:dyDescent="0.25">
      <c r="A100" s="33">
        <f t="shared" si="8"/>
        <v>97</v>
      </c>
      <c r="B100" s="33" t="s">
        <v>143</v>
      </c>
      <c r="C100" s="33">
        <v>30100</v>
      </c>
      <c r="D100" s="33" t="s">
        <v>8</v>
      </c>
      <c r="E100" s="34" t="s">
        <v>9</v>
      </c>
      <c r="F100" s="19"/>
      <c r="G100" s="19"/>
      <c r="H100" s="19"/>
      <c r="I100" s="19"/>
      <c r="J100" s="19"/>
      <c r="K100" s="19"/>
      <c r="L100" s="19" t="b">
        <f t="shared" si="9"/>
        <v>0</v>
      </c>
      <c r="M100" s="19">
        <f t="shared" si="6"/>
        <v>0</v>
      </c>
      <c r="N100" s="19"/>
      <c r="O100" s="19"/>
      <c r="P100" s="19">
        <f t="shared" si="7"/>
        <v>0</v>
      </c>
      <c r="Q100" s="7" t="b">
        <f t="shared" si="10"/>
        <v>0</v>
      </c>
      <c r="R100" s="7">
        <v>0</v>
      </c>
    </row>
    <row r="101" spans="1:18" ht="25.5" hidden="1" x14ac:dyDescent="0.25">
      <c r="A101" s="33">
        <f t="shared" si="8"/>
        <v>98</v>
      </c>
      <c r="B101" s="33" t="s">
        <v>144</v>
      </c>
      <c r="C101" s="33">
        <v>30101</v>
      </c>
      <c r="D101" s="33" t="s">
        <v>8</v>
      </c>
      <c r="E101" s="34" t="s">
        <v>9</v>
      </c>
      <c r="F101" s="19"/>
      <c r="G101" s="19"/>
      <c r="H101" s="19"/>
      <c r="I101" s="19"/>
      <c r="J101" s="19"/>
      <c r="K101" s="19"/>
      <c r="L101" s="19" t="b">
        <f t="shared" si="9"/>
        <v>0</v>
      </c>
      <c r="M101" s="19">
        <f t="shared" si="6"/>
        <v>0</v>
      </c>
      <c r="N101" s="19"/>
      <c r="O101" s="19"/>
      <c r="P101" s="19">
        <f t="shared" si="7"/>
        <v>0</v>
      </c>
      <c r="Q101" s="7" t="b">
        <f t="shared" si="10"/>
        <v>0</v>
      </c>
      <c r="R101" s="7">
        <v>0</v>
      </c>
    </row>
    <row r="102" spans="1:18" ht="25.5" hidden="1" x14ac:dyDescent="0.25">
      <c r="A102" s="33">
        <f t="shared" si="8"/>
        <v>99</v>
      </c>
      <c r="B102" s="33" t="s">
        <v>145</v>
      </c>
      <c r="C102" s="33">
        <v>30102</v>
      </c>
      <c r="D102" s="33" t="s">
        <v>8</v>
      </c>
      <c r="E102" s="34" t="s">
        <v>9</v>
      </c>
      <c r="F102" s="19"/>
      <c r="G102" s="19"/>
      <c r="H102" s="19"/>
      <c r="I102" s="19"/>
      <c r="J102" s="19"/>
      <c r="K102" s="19"/>
      <c r="L102" s="19" t="b">
        <f t="shared" si="9"/>
        <v>0</v>
      </c>
      <c r="M102" s="19">
        <f t="shared" si="6"/>
        <v>0</v>
      </c>
      <c r="N102" s="19"/>
      <c r="O102" s="19"/>
      <c r="P102" s="19">
        <f t="shared" si="7"/>
        <v>0</v>
      </c>
      <c r="Q102" s="7" t="b">
        <f t="shared" si="10"/>
        <v>0</v>
      </c>
      <c r="R102" s="7">
        <v>0</v>
      </c>
    </row>
    <row r="103" spans="1:18" ht="30" hidden="1" x14ac:dyDescent="0.25">
      <c r="A103" s="33">
        <f t="shared" si="8"/>
        <v>100</v>
      </c>
      <c r="B103" s="33" t="s">
        <v>146</v>
      </c>
      <c r="C103" s="33">
        <v>30103</v>
      </c>
      <c r="D103" s="33" t="s">
        <v>36</v>
      </c>
      <c r="E103" s="34" t="s">
        <v>9</v>
      </c>
      <c r="F103" s="19"/>
      <c r="G103" s="19"/>
      <c r="H103" s="19"/>
      <c r="I103" s="19"/>
      <c r="J103" s="19"/>
      <c r="K103" s="19"/>
      <c r="L103" s="19" t="b">
        <f t="shared" si="9"/>
        <v>0</v>
      </c>
      <c r="M103" s="19">
        <f t="shared" si="6"/>
        <v>0</v>
      </c>
      <c r="N103" s="19"/>
      <c r="O103" s="19"/>
      <c r="P103" s="19">
        <f t="shared" si="7"/>
        <v>0</v>
      </c>
      <c r="Q103" s="7" t="b">
        <f t="shared" si="10"/>
        <v>0</v>
      </c>
      <c r="R103" s="7">
        <v>0</v>
      </c>
    </row>
    <row r="104" spans="1:18" ht="30" x14ac:dyDescent="0.25">
      <c r="A104" s="33">
        <f t="shared" si="8"/>
        <v>101</v>
      </c>
      <c r="B104" s="33" t="s">
        <v>147</v>
      </c>
      <c r="C104" s="33">
        <v>30104</v>
      </c>
      <c r="D104" s="33" t="s">
        <v>148</v>
      </c>
      <c r="E104" s="34" t="s">
        <v>9</v>
      </c>
      <c r="F104" s="19"/>
      <c r="G104" s="19"/>
      <c r="H104" s="19"/>
      <c r="I104" s="19"/>
      <c r="J104" s="19"/>
      <c r="K104" s="19"/>
      <c r="L104" s="19" t="b">
        <f t="shared" si="9"/>
        <v>0</v>
      </c>
      <c r="M104" s="19"/>
      <c r="N104" s="19">
        <v>2</v>
      </c>
      <c r="O104" s="19">
        <v>1</v>
      </c>
      <c r="P104" s="19">
        <f t="shared" si="7"/>
        <v>1</v>
      </c>
      <c r="Q104" s="7">
        <v>1</v>
      </c>
      <c r="R104" s="7">
        <v>4</v>
      </c>
    </row>
    <row r="105" spans="1:18" ht="30" hidden="1" x14ac:dyDescent="0.25">
      <c r="A105" s="33">
        <f t="shared" si="8"/>
        <v>102</v>
      </c>
      <c r="B105" s="33" t="s">
        <v>149</v>
      </c>
      <c r="C105" s="33">
        <v>30105</v>
      </c>
      <c r="D105" s="33" t="s">
        <v>113</v>
      </c>
      <c r="E105" s="34" t="s">
        <v>471</v>
      </c>
      <c r="F105" s="19"/>
      <c r="G105" s="19"/>
      <c r="H105" s="19"/>
      <c r="I105" s="19"/>
      <c r="J105" s="19"/>
      <c r="K105" s="19"/>
      <c r="L105" s="19" t="b">
        <f t="shared" si="9"/>
        <v>0</v>
      </c>
      <c r="M105" s="19">
        <f t="shared" si="6"/>
        <v>0</v>
      </c>
      <c r="N105" s="19"/>
      <c r="O105" s="19"/>
      <c r="P105" s="19">
        <f t="shared" si="7"/>
        <v>0</v>
      </c>
      <c r="Q105" s="7" t="b">
        <f t="shared" si="10"/>
        <v>0</v>
      </c>
      <c r="R105" s="7">
        <v>0</v>
      </c>
    </row>
    <row r="106" spans="1:18" ht="60" hidden="1" x14ac:dyDescent="0.25">
      <c r="A106" s="33">
        <f t="shared" si="8"/>
        <v>103</v>
      </c>
      <c r="B106" s="33" t="s">
        <v>150</v>
      </c>
      <c r="C106" s="33">
        <v>30106</v>
      </c>
      <c r="D106" s="33" t="s">
        <v>11</v>
      </c>
      <c r="E106" s="34" t="s">
        <v>464</v>
      </c>
      <c r="F106" s="19"/>
      <c r="G106" s="19"/>
      <c r="H106" s="19"/>
      <c r="I106" s="19"/>
      <c r="J106" s="19"/>
      <c r="K106" s="19"/>
      <c r="L106" s="19" t="b">
        <f t="shared" si="9"/>
        <v>0</v>
      </c>
      <c r="M106" s="19">
        <f t="shared" si="6"/>
        <v>0</v>
      </c>
      <c r="N106" s="19"/>
      <c r="O106" s="19"/>
      <c r="P106" s="19">
        <f t="shared" si="7"/>
        <v>0</v>
      </c>
      <c r="Q106" s="7" t="b">
        <f t="shared" si="10"/>
        <v>0</v>
      </c>
      <c r="R106" s="7">
        <v>0</v>
      </c>
    </row>
    <row r="107" spans="1:18" ht="30" hidden="1" x14ac:dyDescent="0.25">
      <c r="A107" s="33">
        <f t="shared" si="8"/>
        <v>104</v>
      </c>
      <c r="B107" s="33" t="s">
        <v>151</v>
      </c>
      <c r="C107" s="33">
        <v>30107</v>
      </c>
      <c r="D107" s="33" t="s">
        <v>8</v>
      </c>
      <c r="E107" s="34" t="s">
        <v>9</v>
      </c>
      <c r="F107" s="19"/>
      <c r="G107" s="19"/>
      <c r="H107" s="19"/>
      <c r="I107" s="19"/>
      <c r="J107" s="19"/>
      <c r="K107" s="19"/>
      <c r="L107" s="19" t="b">
        <f t="shared" si="9"/>
        <v>0</v>
      </c>
      <c r="M107" s="19">
        <f t="shared" si="6"/>
        <v>0</v>
      </c>
      <c r="N107" s="19"/>
      <c r="O107" s="19"/>
      <c r="P107" s="19">
        <f t="shared" si="7"/>
        <v>0</v>
      </c>
      <c r="Q107" s="7" t="b">
        <f t="shared" si="10"/>
        <v>0</v>
      </c>
      <c r="R107" s="7">
        <v>0</v>
      </c>
    </row>
    <row r="108" spans="1:18" ht="30" hidden="1" x14ac:dyDescent="0.25">
      <c r="A108" s="33">
        <f t="shared" si="8"/>
        <v>105</v>
      </c>
      <c r="B108" s="33" t="s">
        <v>152</v>
      </c>
      <c r="C108" s="33">
        <v>30108</v>
      </c>
      <c r="D108" s="33" t="s">
        <v>8</v>
      </c>
      <c r="E108" s="34" t="s">
        <v>9</v>
      </c>
      <c r="F108" s="19"/>
      <c r="G108" s="19"/>
      <c r="H108" s="19"/>
      <c r="I108" s="19"/>
      <c r="J108" s="19"/>
      <c r="K108" s="19"/>
      <c r="L108" s="19" t="b">
        <f t="shared" si="9"/>
        <v>0</v>
      </c>
      <c r="M108" s="19">
        <f t="shared" si="6"/>
        <v>0</v>
      </c>
      <c r="N108" s="19"/>
      <c r="O108" s="19"/>
      <c r="P108" s="19">
        <f t="shared" si="7"/>
        <v>0</v>
      </c>
      <c r="Q108" s="7" t="b">
        <f t="shared" si="10"/>
        <v>0</v>
      </c>
      <c r="R108" s="7">
        <v>0</v>
      </c>
    </row>
    <row r="109" spans="1:18" ht="25.5" hidden="1" x14ac:dyDescent="0.25">
      <c r="A109" s="33">
        <f t="shared" si="8"/>
        <v>106</v>
      </c>
      <c r="B109" s="33" t="s">
        <v>153</v>
      </c>
      <c r="C109" s="33">
        <v>30109</v>
      </c>
      <c r="D109" s="33" t="s">
        <v>8</v>
      </c>
      <c r="E109" s="34" t="s">
        <v>9</v>
      </c>
      <c r="F109" s="19"/>
      <c r="G109" s="19"/>
      <c r="H109" s="19"/>
      <c r="I109" s="19"/>
      <c r="J109" s="19"/>
      <c r="K109" s="19"/>
      <c r="L109" s="19" t="b">
        <f t="shared" si="9"/>
        <v>0</v>
      </c>
      <c r="M109" s="19">
        <f t="shared" si="6"/>
        <v>0</v>
      </c>
      <c r="N109" s="19"/>
      <c r="O109" s="19"/>
      <c r="P109" s="19">
        <f t="shared" si="7"/>
        <v>0</v>
      </c>
      <c r="Q109" s="7" t="b">
        <f t="shared" si="10"/>
        <v>0</v>
      </c>
      <c r="R109" s="7">
        <v>0</v>
      </c>
    </row>
    <row r="110" spans="1:18" ht="25.5" hidden="1" x14ac:dyDescent="0.25">
      <c r="A110" s="33">
        <f t="shared" si="8"/>
        <v>107</v>
      </c>
      <c r="B110" s="33" t="s">
        <v>154</v>
      </c>
      <c r="C110" s="33">
        <v>30110</v>
      </c>
      <c r="D110" s="33" t="s">
        <v>8</v>
      </c>
      <c r="E110" s="34" t="s">
        <v>9</v>
      </c>
      <c r="F110" s="19"/>
      <c r="G110" s="19"/>
      <c r="H110" s="19"/>
      <c r="I110" s="19"/>
      <c r="J110" s="19"/>
      <c r="K110" s="19"/>
      <c r="L110" s="19" t="b">
        <f t="shared" si="9"/>
        <v>0</v>
      </c>
      <c r="M110" s="19">
        <f t="shared" si="6"/>
        <v>0</v>
      </c>
      <c r="N110" s="19"/>
      <c r="O110" s="19"/>
      <c r="P110" s="19">
        <f t="shared" si="7"/>
        <v>0</v>
      </c>
      <c r="Q110" s="7" t="b">
        <f t="shared" si="10"/>
        <v>0</v>
      </c>
      <c r="R110" s="7">
        <v>0</v>
      </c>
    </row>
    <row r="111" spans="1:18" ht="25.5" hidden="1" x14ac:dyDescent="0.25">
      <c r="A111" s="33">
        <f t="shared" si="8"/>
        <v>108</v>
      </c>
      <c r="B111" s="33" t="s">
        <v>155</v>
      </c>
      <c r="C111" s="33">
        <v>30111</v>
      </c>
      <c r="D111" s="33" t="s">
        <v>8</v>
      </c>
      <c r="E111" s="34" t="s">
        <v>9</v>
      </c>
      <c r="F111" s="19"/>
      <c r="G111" s="19"/>
      <c r="H111" s="19"/>
      <c r="I111" s="19"/>
      <c r="J111" s="19"/>
      <c r="K111" s="19"/>
      <c r="L111" s="19" t="b">
        <f t="shared" si="9"/>
        <v>0</v>
      </c>
      <c r="M111" s="19">
        <f t="shared" si="6"/>
        <v>0</v>
      </c>
      <c r="N111" s="19"/>
      <c r="O111" s="19"/>
      <c r="P111" s="19">
        <f t="shared" si="7"/>
        <v>0</v>
      </c>
      <c r="Q111" s="7" t="b">
        <f t="shared" si="10"/>
        <v>0</v>
      </c>
      <c r="R111" s="7">
        <v>0</v>
      </c>
    </row>
    <row r="112" spans="1:18" ht="45" hidden="1" x14ac:dyDescent="0.25">
      <c r="A112" s="33">
        <f t="shared" si="8"/>
        <v>109</v>
      </c>
      <c r="B112" s="33" t="s">
        <v>156</v>
      </c>
      <c r="C112" s="33">
        <v>30112</v>
      </c>
      <c r="D112" s="33" t="s">
        <v>8</v>
      </c>
      <c r="E112" s="34" t="s">
        <v>9</v>
      </c>
      <c r="F112" s="19"/>
      <c r="G112" s="19"/>
      <c r="H112" s="19"/>
      <c r="I112" s="19"/>
      <c r="J112" s="19"/>
      <c r="K112" s="19"/>
      <c r="L112" s="19" t="b">
        <f t="shared" si="9"/>
        <v>0</v>
      </c>
      <c r="M112" s="19"/>
      <c r="N112" s="19"/>
      <c r="O112" s="19"/>
      <c r="P112" s="19">
        <f t="shared" si="7"/>
        <v>0</v>
      </c>
      <c r="Q112" s="7" t="b">
        <f t="shared" si="10"/>
        <v>0</v>
      </c>
      <c r="R112" s="7">
        <v>0</v>
      </c>
    </row>
    <row r="113" spans="1:18" ht="30" hidden="1" x14ac:dyDescent="0.25">
      <c r="A113" s="33">
        <f t="shared" si="8"/>
        <v>110</v>
      </c>
      <c r="B113" s="33" t="s">
        <v>157</v>
      </c>
      <c r="C113" s="33">
        <v>30113</v>
      </c>
      <c r="D113" s="33" t="s">
        <v>26</v>
      </c>
      <c r="E113" s="34" t="s">
        <v>445</v>
      </c>
      <c r="F113" s="19"/>
      <c r="G113" s="19"/>
      <c r="H113" s="19"/>
      <c r="I113" s="19"/>
      <c r="J113" s="19"/>
      <c r="K113" s="19"/>
      <c r="L113" s="19" t="b">
        <f t="shared" si="9"/>
        <v>0</v>
      </c>
      <c r="M113" s="19">
        <f t="shared" si="6"/>
        <v>0</v>
      </c>
      <c r="N113" s="19"/>
      <c r="O113" s="19"/>
      <c r="P113" s="19">
        <f t="shared" si="7"/>
        <v>0</v>
      </c>
      <c r="Q113" s="7" t="b">
        <f t="shared" si="10"/>
        <v>0</v>
      </c>
      <c r="R113" s="7">
        <v>0</v>
      </c>
    </row>
    <row r="114" spans="1:18" ht="25.5" hidden="1" x14ac:dyDescent="0.25">
      <c r="A114" s="33">
        <f t="shared" si="8"/>
        <v>111</v>
      </c>
      <c r="B114" s="33" t="s">
        <v>158</v>
      </c>
      <c r="C114" s="33">
        <v>30114</v>
      </c>
      <c r="D114" s="33" t="s">
        <v>11</v>
      </c>
      <c r="E114" s="34" t="s">
        <v>464</v>
      </c>
      <c r="F114" s="19"/>
      <c r="G114" s="19"/>
      <c r="H114" s="19"/>
      <c r="I114" s="19"/>
      <c r="J114" s="19"/>
      <c r="K114" s="19"/>
      <c r="L114" s="19" t="b">
        <f t="shared" si="9"/>
        <v>0</v>
      </c>
      <c r="M114" s="19">
        <f t="shared" si="6"/>
        <v>0</v>
      </c>
      <c r="N114" s="19"/>
      <c r="O114" s="19"/>
      <c r="P114" s="19">
        <f t="shared" si="7"/>
        <v>0</v>
      </c>
      <c r="Q114" s="7" t="b">
        <f t="shared" si="10"/>
        <v>0</v>
      </c>
      <c r="R114" s="7">
        <v>0</v>
      </c>
    </row>
    <row r="115" spans="1:18" ht="30" hidden="1" x14ac:dyDescent="0.25">
      <c r="A115" s="33">
        <f t="shared" si="8"/>
        <v>112</v>
      </c>
      <c r="B115" s="33" t="s">
        <v>159</v>
      </c>
      <c r="C115" s="33">
        <v>30115</v>
      </c>
      <c r="D115" s="33" t="s">
        <v>26</v>
      </c>
      <c r="E115" s="34" t="s">
        <v>445</v>
      </c>
      <c r="F115" s="19"/>
      <c r="G115" s="19"/>
      <c r="H115" s="19"/>
      <c r="I115" s="19"/>
      <c r="J115" s="19"/>
      <c r="K115" s="19"/>
      <c r="L115" s="19" t="b">
        <f t="shared" si="9"/>
        <v>0</v>
      </c>
      <c r="M115" s="19">
        <f t="shared" si="6"/>
        <v>0</v>
      </c>
      <c r="N115" s="19"/>
      <c r="O115" s="19"/>
      <c r="P115" s="19">
        <f t="shared" si="7"/>
        <v>0</v>
      </c>
      <c r="Q115" s="7" t="b">
        <f t="shared" si="10"/>
        <v>0</v>
      </c>
      <c r="R115" s="7">
        <v>0</v>
      </c>
    </row>
    <row r="116" spans="1:18" ht="25.5" hidden="1" x14ac:dyDescent="0.25">
      <c r="A116" s="33">
        <f t="shared" si="8"/>
        <v>113</v>
      </c>
      <c r="B116" s="33" t="s">
        <v>160</v>
      </c>
      <c r="C116" s="33">
        <v>30116</v>
      </c>
      <c r="D116" s="33" t="s">
        <v>8</v>
      </c>
      <c r="E116" s="34" t="s">
        <v>9</v>
      </c>
      <c r="F116" s="19"/>
      <c r="G116" s="19"/>
      <c r="H116" s="19"/>
      <c r="I116" s="19"/>
      <c r="J116" s="19"/>
      <c r="K116" s="19"/>
      <c r="L116" s="19" t="b">
        <f t="shared" si="9"/>
        <v>0</v>
      </c>
      <c r="M116" s="19">
        <f t="shared" si="6"/>
        <v>0</v>
      </c>
      <c r="N116" s="19"/>
      <c r="O116" s="19"/>
      <c r="P116" s="19">
        <f t="shared" si="7"/>
        <v>0</v>
      </c>
      <c r="Q116" s="7" t="b">
        <f t="shared" si="10"/>
        <v>0</v>
      </c>
      <c r="R116" s="7">
        <v>0</v>
      </c>
    </row>
    <row r="117" spans="1:18" ht="38.25" hidden="1" x14ac:dyDescent="0.25">
      <c r="A117" s="33">
        <f t="shared" si="8"/>
        <v>114</v>
      </c>
      <c r="B117" s="33" t="s">
        <v>161</v>
      </c>
      <c r="C117" s="33">
        <v>30117</v>
      </c>
      <c r="D117" s="33" t="s">
        <v>63</v>
      </c>
      <c r="E117" s="34" t="s">
        <v>64</v>
      </c>
      <c r="F117" s="19"/>
      <c r="G117" s="19"/>
      <c r="H117" s="19"/>
      <c r="I117" s="19"/>
      <c r="J117" s="19"/>
      <c r="K117" s="19"/>
      <c r="L117" s="19" t="b">
        <f t="shared" si="9"/>
        <v>0</v>
      </c>
      <c r="M117" s="19">
        <f t="shared" si="6"/>
        <v>0</v>
      </c>
      <c r="N117" s="19"/>
      <c r="O117" s="19"/>
      <c r="P117" s="19">
        <f t="shared" si="7"/>
        <v>0</v>
      </c>
      <c r="Q117" s="7" t="b">
        <f t="shared" si="10"/>
        <v>0</v>
      </c>
      <c r="R117" s="7">
        <v>0</v>
      </c>
    </row>
    <row r="118" spans="1:18" ht="25.5" hidden="1" x14ac:dyDescent="0.25">
      <c r="A118" s="33">
        <f t="shared" si="8"/>
        <v>115</v>
      </c>
      <c r="B118" s="33" t="s">
        <v>162</v>
      </c>
      <c r="C118" s="33">
        <v>30119</v>
      </c>
      <c r="D118" s="33" t="s">
        <v>11</v>
      </c>
      <c r="E118" s="34" t="s">
        <v>464</v>
      </c>
      <c r="F118" s="19"/>
      <c r="G118" s="19"/>
      <c r="H118" s="19"/>
      <c r="I118" s="19"/>
      <c r="J118" s="19"/>
      <c r="K118" s="19"/>
      <c r="L118" s="19" t="b">
        <f t="shared" si="9"/>
        <v>0</v>
      </c>
      <c r="M118" s="19">
        <f t="shared" si="6"/>
        <v>0</v>
      </c>
      <c r="N118" s="19"/>
      <c r="O118" s="19"/>
      <c r="P118" s="19">
        <f t="shared" si="7"/>
        <v>0</v>
      </c>
      <c r="Q118" s="7" t="b">
        <f t="shared" si="10"/>
        <v>0</v>
      </c>
      <c r="R118" s="7">
        <v>0</v>
      </c>
    </row>
    <row r="119" spans="1:18" ht="25.5" hidden="1" x14ac:dyDescent="0.25">
      <c r="A119" s="33">
        <f t="shared" si="8"/>
        <v>116</v>
      </c>
      <c r="B119" s="33" t="s">
        <v>163</v>
      </c>
      <c r="C119" s="33">
        <v>30120</v>
      </c>
      <c r="D119" s="33" t="s">
        <v>26</v>
      </c>
      <c r="E119" s="34" t="s">
        <v>445</v>
      </c>
      <c r="F119" s="19"/>
      <c r="G119" s="19"/>
      <c r="H119" s="19"/>
      <c r="I119" s="19"/>
      <c r="J119" s="19"/>
      <c r="K119" s="19"/>
      <c r="L119" s="19" t="b">
        <f t="shared" si="9"/>
        <v>0</v>
      </c>
      <c r="M119" s="19">
        <f t="shared" si="6"/>
        <v>0</v>
      </c>
      <c r="N119" s="19"/>
      <c r="O119" s="19"/>
      <c r="P119" s="19">
        <f t="shared" si="7"/>
        <v>0</v>
      </c>
      <c r="Q119" s="7" t="b">
        <f t="shared" si="10"/>
        <v>0</v>
      </c>
      <c r="R119" s="7">
        <v>0</v>
      </c>
    </row>
    <row r="120" spans="1:18" ht="25.5" hidden="1" x14ac:dyDescent="0.25">
      <c r="A120" s="33">
        <f t="shared" si="8"/>
        <v>117</v>
      </c>
      <c r="B120" s="33" t="s">
        <v>164</v>
      </c>
      <c r="C120" s="33">
        <v>30121</v>
      </c>
      <c r="D120" s="33" t="s">
        <v>11</v>
      </c>
      <c r="E120" s="34" t="s">
        <v>464</v>
      </c>
      <c r="F120" s="19"/>
      <c r="G120" s="19"/>
      <c r="H120" s="19"/>
      <c r="I120" s="19"/>
      <c r="J120" s="19"/>
      <c r="K120" s="19"/>
      <c r="L120" s="19" t="b">
        <f t="shared" si="9"/>
        <v>0</v>
      </c>
      <c r="M120" s="19">
        <f t="shared" si="6"/>
        <v>0</v>
      </c>
      <c r="N120" s="19"/>
      <c r="O120" s="19"/>
      <c r="P120" s="19">
        <f t="shared" si="7"/>
        <v>0</v>
      </c>
      <c r="Q120" s="7" t="b">
        <f t="shared" si="10"/>
        <v>0</v>
      </c>
      <c r="R120" s="7">
        <v>0</v>
      </c>
    </row>
    <row r="121" spans="1:18" ht="25.5" x14ac:dyDescent="0.25">
      <c r="A121" s="33">
        <f t="shared" si="8"/>
        <v>118</v>
      </c>
      <c r="B121" s="33" t="s">
        <v>165</v>
      </c>
      <c r="C121" s="33">
        <v>30122</v>
      </c>
      <c r="D121" s="33" t="s">
        <v>8</v>
      </c>
      <c r="E121" s="34" t="s">
        <v>9</v>
      </c>
      <c r="F121" s="19"/>
      <c r="G121" s="19"/>
      <c r="H121" s="19"/>
      <c r="I121" s="19"/>
      <c r="J121" s="19"/>
      <c r="K121" s="19"/>
      <c r="L121" s="19" t="b">
        <f t="shared" si="9"/>
        <v>0</v>
      </c>
      <c r="M121" s="19">
        <f t="shared" si="6"/>
        <v>0</v>
      </c>
      <c r="N121" s="19">
        <v>1</v>
      </c>
      <c r="O121" s="19">
        <v>1</v>
      </c>
      <c r="P121" s="19">
        <f t="shared" si="7"/>
        <v>1</v>
      </c>
      <c r="Q121" s="7">
        <v>1</v>
      </c>
      <c r="R121" s="7">
        <v>4</v>
      </c>
    </row>
    <row r="122" spans="1:18" ht="51" hidden="1" x14ac:dyDescent="0.25">
      <c r="A122" s="33">
        <f t="shared" si="8"/>
        <v>119</v>
      </c>
      <c r="B122" s="33" t="s">
        <v>166</v>
      </c>
      <c r="C122" s="33">
        <v>30123</v>
      </c>
      <c r="D122" s="33" t="s">
        <v>17</v>
      </c>
      <c r="E122" s="34" t="s">
        <v>467</v>
      </c>
      <c r="F122" s="19"/>
      <c r="G122" s="19"/>
      <c r="H122" s="19"/>
      <c r="I122" s="19"/>
      <c r="J122" s="19"/>
      <c r="K122" s="19"/>
      <c r="L122" s="19" t="b">
        <f t="shared" si="9"/>
        <v>0</v>
      </c>
      <c r="M122" s="19">
        <f t="shared" si="6"/>
        <v>0</v>
      </c>
      <c r="N122" s="19"/>
      <c r="O122" s="19"/>
      <c r="P122" s="19">
        <f t="shared" si="7"/>
        <v>0</v>
      </c>
      <c r="Q122" s="7" t="b">
        <f t="shared" si="10"/>
        <v>0</v>
      </c>
      <c r="R122" s="7">
        <v>0</v>
      </c>
    </row>
    <row r="123" spans="1:18" ht="38.25" hidden="1" x14ac:dyDescent="0.25">
      <c r="A123" s="33">
        <f t="shared" si="8"/>
        <v>120</v>
      </c>
      <c r="B123" s="33" t="s">
        <v>167</v>
      </c>
      <c r="C123" s="33">
        <v>30124</v>
      </c>
      <c r="D123" s="33" t="s">
        <v>58</v>
      </c>
      <c r="E123" s="34" t="s">
        <v>473</v>
      </c>
      <c r="F123" s="19"/>
      <c r="G123" s="19"/>
      <c r="H123" s="19"/>
      <c r="I123" s="19"/>
      <c r="J123" s="19"/>
      <c r="K123" s="19"/>
      <c r="L123" s="19" t="b">
        <f t="shared" si="9"/>
        <v>0</v>
      </c>
      <c r="M123" s="19">
        <f t="shared" si="6"/>
        <v>0</v>
      </c>
      <c r="N123" s="19"/>
      <c r="O123" s="19"/>
      <c r="P123" s="19">
        <f t="shared" si="7"/>
        <v>0</v>
      </c>
      <c r="Q123" s="7" t="b">
        <f t="shared" si="10"/>
        <v>0</v>
      </c>
      <c r="R123" s="7">
        <v>0</v>
      </c>
    </row>
    <row r="124" spans="1:18" ht="30" hidden="1" x14ac:dyDescent="0.25">
      <c r="A124" s="33">
        <f t="shared" si="8"/>
        <v>121</v>
      </c>
      <c r="B124" s="33" t="s">
        <v>168</v>
      </c>
      <c r="C124" s="33">
        <v>30125</v>
      </c>
      <c r="D124" s="33" t="s">
        <v>48</v>
      </c>
      <c r="E124" s="34" t="s">
        <v>18</v>
      </c>
      <c r="F124" s="19"/>
      <c r="G124" s="19"/>
      <c r="H124" s="19"/>
      <c r="I124" s="19"/>
      <c r="J124" s="19"/>
      <c r="K124" s="19"/>
      <c r="L124" s="19" t="b">
        <f t="shared" si="9"/>
        <v>0</v>
      </c>
      <c r="M124" s="19">
        <f t="shared" si="6"/>
        <v>0</v>
      </c>
      <c r="N124" s="19"/>
      <c r="O124" s="19"/>
      <c r="P124" s="19">
        <f t="shared" si="7"/>
        <v>0</v>
      </c>
      <c r="Q124" s="7" t="b">
        <f t="shared" si="10"/>
        <v>0</v>
      </c>
      <c r="R124" s="7">
        <v>0</v>
      </c>
    </row>
    <row r="125" spans="1:18" ht="45" hidden="1" x14ac:dyDescent="0.25">
      <c r="A125" s="33">
        <f t="shared" si="8"/>
        <v>122</v>
      </c>
      <c r="B125" s="33" t="s">
        <v>169</v>
      </c>
      <c r="C125" s="33">
        <v>30126</v>
      </c>
      <c r="D125" s="33" t="s">
        <v>8</v>
      </c>
      <c r="E125" s="34" t="s">
        <v>9</v>
      </c>
      <c r="F125" s="19"/>
      <c r="G125" s="19"/>
      <c r="H125" s="19"/>
      <c r="I125" s="19"/>
      <c r="J125" s="19"/>
      <c r="K125" s="19"/>
      <c r="L125" s="19" t="b">
        <f t="shared" si="9"/>
        <v>0</v>
      </c>
      <c r="M125" s="19">
        <f t="shared" si="6"/>
        <v>0</v>
      </c>
      <c r="N125" s="19"/>
      <c r="O125" s="19"/>
      <c r="P125" s="19">
        <f t="shared" si="7"/>
        <v>0</v>
      </c>
      <c r="Q125" s="7" t="b">
        <f t="shared" si="10"/>
        <v>0</v>
      </c>
      <c r="R125" s="7">
        <v>0</v>
      </c>
    </row>
    <row r="126" spans="1:18" ht="25.5" hidden="1" x14ac:dyDescent="0.25">
      <c r="A126" s="33">
        <f t="shared" si="8"/>
        <v>123</v>
      </c>
      <c r="B126" s="33" t="s">
        <v>170</v>
      </c>
      <c r="C126" s="33">
        <v>30127</v>
      </c>
      <c r="D126" s="33" t="s">
        <v>26</v>
      </c>
      <c r="E126" s="34" t="s">
        <v>445</v>
      </c>
      <c r="F126" s="19"/>
      <c r="G126" s="19"/>
      <c r="H126" s="19"/>
      <c r="I126" s="19"/>
      <c r="J126" s="19"/>
      <c r="K126" s="19"/>
      <c r="L126" s="19" t="b">
        <f t="shared" si="9"/>
        <v>0</v>
      </c>
      <c r="M126" s="19">
        <f t="shared" si="6"/>
        <v>0</v>
      </c>
      <c r="N126" s="19"/>
      <c r="O126" s="19"/>
      <c r="P126" s="19">
        <f t="shared" si="7"/>
        <v>0</v>
      </c>
      <c r="Q126" s="7" t="b">
        <f t="shared" si="10"/>
        <v>0</v>
      </c>
      <c r="R126" s="7">
        <v>0</v>
      </c>
    </row>
    <row r="127" spans="1:18" ht="45" hidden="1" x14ac:dyDescent="0.25">
      <c r="A127" s="33">
        <f t="shared" si="8"/>
        <v>124</v>
      </c>
      <c r="B127" s="33" t="s">
        <v>171</v>
      </c>
      <c r="C127" s="33">
        <v>30128</v>
      </c>
      <c r="D127" s="33" t="s">
        <v>66</v>
      </c>
      <c r="E127" s="34" t="s">
        <v>18</v>
      </c>
      <c r="F127" s="19"/>
      <c r="G127" s="19"/>
      <c r="H127" s="19"/>
      <c r="I127" s="19"/>
      <c r="J127" s="19"/>
      <c r="K127" s="19"/>
      <c r="L127" s="19" t="b">
        <f t="shared" si="9"/>
        <v>0</v>
      </c>
      <c r="M127" s="19">
        <f t="shared" si="6"/>
        <v>0</v>
      </c>
      <c r="N127" s="19"/>
      <c r="O127" s="19"/>
      <c r="P127" s="19">
        <f t="shared" si="7"/>
        <v>0</v>
      </c>
      <c r="Q127" s="7" t="b">
        <f t="shared" si="10"/>
        <v>0</v>
      </c>
      <c r="R127" s="7">
        <v>0</v>
      </c>
    </row>
    <row r="128" spans="1:18" ht="30" hidden="1" x14ac:dyDescent="0.25">
      <c r="A128" s="33">
        <f t="shared" si="8"/>
        <v>125</v>
      </c>
      <c r="B128" s="33" t="s">
        <v>172</v>
      </c>
      <c r="C128" s="33">
        <v>30129</v>
      </c>
      <c r="D128" s="33" t="s">
        <v>8</v>
      </c>
      <c r="E128" s="34" t="s">
        <v>9</v>
      </c>
      <c r="F128" s="19"/>
      <c r="G128" s="19"/>
      <c r="H128" s="19"/>
      <c r="I128" s="19"/>
      <c r="J128" s="19"/>
      <c r="K128" s="19"/>
      <c r="L128" s="19" t="b">
        <f t="shared" si="9"/>
        <v>0</v>
      </c>
      <c r="M128" s="19">
        <f t="shared" si="6"/>
        <v>0</v>
      </c>
      <c r="N128" s="19"/>
      <c r="O128" s="19"/>
      <c r="P128" s="19">
        <f t="shared" si="7"/>
        <v>0</v>
      </c>
      <c r="Q128" s="7" t="b">
        <f t="shared" si="10"/>
        <v>0</v>
      </c>
      <c r="R128" s="7">
        <v>0</v>
      </c>
    </row>
    <row r="129" spans="1:18" ht="25.5" hidden="1" x14ac:dyDescent="0.25">
      <c r="A129" s="33">
        <f t="shared" si="8"/>
        <v>126</v>
      </c>
      <c r="B129" s="33" t="s">
        <v>173</v>
      </c>
      <c r="C129" s="33">
        <v>30130</v>
      </c>
      <c r="D129" s="33" t="s">
        <v>26</v>
      </c>
      <c r="E129" s="34" t="s">
        <v>445</v>
      </c>
      <c r="F129" s="19"/>
      <c r="G129" s="19"/>
      <c r="H129" s="19"/>
      <c r="I129" s="19"/>
      <c r="J129" s="19"/>
      <c r="K129" s="19"/>
      <c r="L129" s="19" t="b">
        <f t="shared" si="9"/>
        <v>0</v>
      </c>
      <c r="M129" s="19">
        <f t="shared" si="6"/>
        <v>0</v>
      </c>
      <c r="N129" s="19"/>
      <c r="O129" s="19"/>
      <c r="P129" s="19">
        <f t="shared" si="7"/>
        <v>0</v>
      </c>
      <c r="Q129" s="7" t="b">
        <f t="shared" si="10"/>
        <v>0</v>
      </c>
      <c r="R129" s="7">
        <v>0</v>
      </c>
    </row>
    <row r="130" spans="1:18" ht="30" hidden="1" x14ac:dyDescent="0.25">
      <c r="A130" s="33">
        <f t="shared" si="8"/>
        <v>127</v>
      </c>
      <c r="B130" s="33" t="s">
        <v>174</v>
      </c>
      <c r="C130" s="33">
        <v>30131</v>
      </c>
      <c r="D130" s="33" t="s">
        <v>26</v>
      </c>
      <c r="E130" s="34" t="s">
        <v>445</v>
      </c>
      <c r="F130" s="19"/>
      <c r="G130" s="19"/>
      <c r="H130" s="19"/>
      <c r="I130" s="19"/>
      <c r="J130" s="19"/>
      <c r="K130" s="19"/>
      <c r="L130" s="19" t="b">
        <f t="shared" si="9"/>
        <v>0</v>
      </c>
      <c r="M130" s="19">
        <f t="shared" si="6"/>
        <v>0</v>
      </c>
      <c r="N130" s="19"/>
      <c r="O130" s="19"/>
      <c r="P130" s="19">
        <f t="shared" si="7"/>
        <v>0</v>
      </c>
      <c r="Q130" s="7" t="b">
        <f>IF(L130&gt;0,L130,IF(P130&gt;0,P130))</f>
        <v>0</v>
      </c>
      <c r="R130" s="7">
        <v>0</v>
      </c>
    </row>
    <row r="131" spans="1:18" ht="30" hidden="1" x14ac:dyDescent="0.25">
      <c r="A131" s="33">
        <f t="shared" si="8"/>
        <v>128</v>
      </c>
      <c r="B131" s="33" t="s">
        <v>175</v>
      </c>
      <c r="C131" s="33">
        <v>30132</v>
      </c>
      <c r="D131" s="33" t="s">
        <v>8</v>
      </c>
      <c r="E131" s="34" t="s">
        <v>9</v>
      </c>
      <c r="F131" s="19"/>
      <c r="G131" s="19"/>
      <c r="H131" s="19"/>
      <c r="I131" s="19"/>
      <c r="J131" s="19"/>
      <c r="K131" s="19"/>
      <c r="L131" s="19" t="b">
        <f t="shared" si="9"/>
        <v>0</v>
      </c>
      <c r="M131" s="19">
        <f t="shared" si="6"/>
        <v>0</v>
      </c>
      <c r="N131" s="19"/>
      <c r="O131" s="19"/>
      <c r="P131" s="19">
        <f t="shared" si="7"/>
        <v>0</v>
      </c>
      <c r="Q131" s="7" t="b">
        <f t="shared" si="10"/>
        <v>0</v>
      </c>
      <c r="R131" s="7">
        <v>0</v>
      </c>
    </row>
    <row r="132" spans="1:18" ht="63.75" hidden="1" x14ac:dyDescent="0.25">
      <c r="A132" s="33">
        <f t="shared" si="8"/>
        <v>129</v>
      </c>
      <c r="B132" s="33" t="s">
        <v>176</v>
      </c>
      <c r="C132" s="33">
        <v>30133</v>
      </c>
      <c r="D132" s="33" t="s">
        <v>177</v>
      </c>
      <c r="E132" s="34" t="s">
        <v>465</v>
      </c>
      <c r="F132" s="19">
        <v>1</v>
      </c>
      <c r="G132" s="19">
        <v>1</v>
      </c>
      <c r="H132" s="19"/>
      <c r="I132" s="19"/>
      <c r="J132" s="19"/>
      <c r="K132" s="19"/>
      <c r="L132" s="19">
        <f t="shared" si="9"/>
        <v>1</v>
      </c>
      <c r="M132" s="19">
        <f t="shared" ref="M132:M195" si="11">G132+I132+K132</f>
        <v>1</v>
      </c>
      <c r="N132" s="19"/>
      <c r="O132" s="19"/>
      <c r="P132" s="19">
        <f t="shared" ref="P132:P195" si="12">O132</f>
        <v>0</v>
      </c>
      <c r="Q132" s="7">
        <f t="shared" si="10"/>
        <v>1</v>
      </c>
      <c r="R132" s="7">
        <v>1</v>
      </c>
    </row>
    <row r="133" spans="1:18" ht="38.25" hidden="1" x14ac:dyDescent="0.25">
      <c r="A133" s="33">
        <f t="shared" ref="A133:A196" si="13">A132+1</f>
        <v>130</v>
      </c>
      <c r="B133" s="33" t="s">
        <v>178</v>
      </c>
      <c r="C133" s="33">
        <v>30134</v>
      </c>
      <c r="D133" s="33" t="s">
        <v>58</v>
      </c>
      <c r="E133" s="34" t="s">
        <v>473</v>
      </c>
      <c r="F133" s="19"/>
      <c r="G133" s="19"/>
      <c r="H133" s="19"/>
      <c r="I133" s="19"/>
      <c r="J133" s="19"/>
      <c r="K133" s="19"/>
      <c r="L133" s="19" t="b">
        <f t="shared" ref="L133:L196" si="14">IF(G133&gt;0,G133,IF(I133&gt;0,I133,IF(K133&gt;0,K133)))</f>
        <v>0</v>
      </c>
      <c r="M133" s="19">
        <f t="shared" si="11"/>
        <v>0</v>
      </c>
      <c r="N133" s="19"/>
      <c r="O133" s="19"/>
      <c r="P133" s="19">
        <f t="shared" si="12"/>
        <v>0</v>
      </c>
      <c r="Q133" s="7" t="b">
        <f t="shared" si="10"/>
        <v>0</v>
      </c>
      <c r="R133" s="7">
        <v>0</v>
      </c>
    </row>
    <row r="134" spans="1:18" ht="45" hidden="1" x14ac:dyDescent="0.25">
      <c r="A134" s="33">
        <f t="shared" si="13"/>
        <v>131</v>
      </c>
      <c r="B134" s="33" t="s">
        <v>179</v>
      </c>
      <c r="C134" s="33">
        <v>30135</v>
      </c>
      <c r="D134" s="33" t="s">
        <v>48</v>
      </c>
      <c r="E134" s="34" t="s">
        <v>18</v>
      </c>
      <c r="F134" s="19"/>
      <c r="G134" s="19"/>
      <c r="H134" s="19"/>
      <c r="I134" s="19"/>
      <c r="J134" s="19"/>
      <c r="K134" s="19"/>
      <c r="L134" s="19" t="b">
        <f t="shared" si="14"/>
        <v>0</v>
      </c>
      <c r="M134" s="19">
        <f t="shared" si="11"/>
        <v>0</v>
      </c>
      <c r="N134" s="19"/>
      <c r="O134" s="19"/>
      <c r="P134" s="19">
        <f t="shared" si="12"/>
        <v>0</v>
      </c>
      <c r="Q134" s="7" t="b">
        <f t="shared" si="10"/>
        <v>0</v>
      </c>
      <c r="R134" s="7">
        <v>0</v>
      </c>
    </row>
    <row r="135" spans="1:18" ht="25.5" hidden="1" x14ac:dyDescent="0.25">
      <c r="A135" s="33">
        <f t="shared" si="13"/>
        <v>132</v>
      </c>
      <c r="B135" s="33" t="s">
        <v>180</v>
      </c>
      <c r="C135" s="33">
        <v>30136</v>
      </c>
      <c r="D135" s="33" t="s">
        <v>11</v>
      </c>
      <c r="E135" s="34" t="s">
        <v>464</v>
      </c>
      <c r="F135" s="19"/>
      <c r="G135" s="19"/>
      <c r="H135" s="19"/>
      <c r="I135" s="19"/>
      <c r="J135" s="19"/>
      <c r="K135" s="19"/>
      <c r="L135" s="19" t="b">
        <f t="shared" si="14"/>
        <v>0</v>
      </c>
      <c r="M135" s="19">
        <f t="shared" si="11"/>
        <v>0</v>
      </c>
      <c r="N135" s="19"/>
      <c r="O135" s="19"/>
      <c r="P135" s="19">
        <f t="shared" si="12"/>
        <v>0</v>
      </c>
      <c r="Q135" s="7" t="b">
        <f t="shared" si="10"/>
        <v>0</v>
      </c>
      <c r="R135" s="7">
        <v>0</v>
      </c>
    </row>
    <row r="136" spans="1:18" ht="25.5" hidden="1" x14ac:dyDescent="0.25">
      <c r="A136" s="33">
        <f t="shared" si="13"/>
        <v>133</v>
      </c>
      <c r="B136" s="33" t="s">
        <v>181</v>
      </c>
      <c r="C136" s="33">
        <v>30137</v>
      </c>
      <c r="D136" s="33" t="s">
        <v>8</v>
      </c>
      <c r="E136" s="34" t="s">
        <v>9</v>
      </c>
      <c r="F136" s="19"/>
      <c r="G136" s="19"/>
      <c r="H136" s="19"/>
      <c r="I136" s="19"/>
      <c r="J136" s="19"/>
      <c r="K136" s="19"/>
      <c r="L136" s="19" t="b">
        <f t="shared" si="14"/>
        <v>0</v>
      </c>
      <c r="M136" s="19">
        <f t="shared" si="11"/>
        <v>0</v>
      </c>
      <c r="N136" s="19"/>
      <c r="O136" s="19"/>
      <c r="P136" s="19">
        <f t="shared" si="12"/>
        <v>0</v>
      </c>
      <c r="Q136" s="7" t="b">
        <f t="shared" si="10"/>
        <v>0</v>
      </c>
      <c r="R136" s="7">
        <v>0</v>
      </c>
    </row>
    <row r="137" spans="1:18" ht="30" hidden="1" x14ac:dyDescent="0.25">
      <c r="A137" s="33">
        <f t="shared" si="13"/>
        <v>134</v>
      </c>
      <c r="B137" s="33" t="s">
        <v>182</v>
      </c>
      <c r="C137" s="33">
        <v>30138</v>
      </c>
      <c r="D137" s="33" t="s">
        <v>48</v>
      </c>
      <c r="E137" s="34" t="s">
        <v>18</v>
      </c>
      <c r="F137" s="19"/>
      <c r="G137" s="19"/>
      <c r="H137" s="19"/>
      <c r="I137" s="19"/>
      <c r="J137" s="19"/>
      <c r="K137" s="19"/>
      <c r="L137" s="19" t="b">
        <f t="shared" si="14"/>
        <v>0</v>
      </c>
      <c r="M137" s="19">
        <f t="shared" si="11"/>
        <v>0</v>
      </c>
      <c r="N137" s="19"/>
      <c r="O137" s="19"/>
      <c r="P137" s="19">
        <f t="shared" si="12"/>
        <v>0</v>
      </c>
      <c r="Q137" s="7" t="b">
        <f t="shared" si="10"/>
        <v>0</v>
      </c>
      <c r="R137" s="7">
        <v>0</v>
      </c>
    </row>
    <row r="138" spans="1:18" ht="30" hidden="1" x14ac:dyDescent="0.25">
      <c r="A138" s="33">
        <f t="shared" si="13"/>
        <v>135</v>
      </c>
      <c r="B138" s="33" t="s">
        <v>183</v>
      </c>
      <c r="C138" s="33">
        <v>30139</v>
      </c>
      <c r="D138" s="33" t="s">
        <v>113</v>
      </c>
      <c r="E138" s="34" t="s">
        <v>471</v>
      </c>
      <c r="F138" s="19"/>
      <c r="G138" s="19"/>
      <c r="H138" s="19"/>
      <c r="I138" s="19"/>
      <c r="J138" s="19"/>
      <c r="K138" s="19"/>
      <c r="L138" s="19" t="b">
        <f t="shared" si="14"/>
        <v>0</v>
      </c>
      <c r="M138" s="19">
        <f t="shared" si="11"/>
        <v>0</v>
      </c>
      <c r="N138" s="19"/>
      <c r="O138" s="19"/>
      <c r="P138" s="19">
        <f t="shared" si="12"/>
        <v>0</v>
      </c>
      <c r="Q138" s="7" t="b">
        <f t="shared" si="10"/>
        <v>0</v>
      </c>
      <c r="R138" s="7">
        <v>0</v>
      </c>
    </row>
    <row r="139" spans="1:18" ht="25.5" hidden="1" x14ac:dyDescent="0.25">
      <c r="A139" s="33">
        <f t="shared" si="13"/>
        <v>136</v>
      </c>
      <c r="B139" s="33" t="s">
        <v>184</v>
      </c>
      <c r="C139" s="33">
        <v>30140</v>
      </c>
      <c r="D139" s="33" t="s">
        <v>8</v>
      </c>
      <c r="E139" s="34" t="s">
        <v>9</v>
      </c>
      <c r="F139" s="19"/>
      <c r="G139" s="19"/>
      <c r="H139" s="19"/>
      <c r="I139" s="19"/>
      <c r="J139" s="19"/>
      <c r="K139" s="19"/>
      <c r="L139" s="19" t="b">
        <f t="shared" si="14"/>
        <v>0</v>
      </c>
      <c r="M139" s="19">
        <f t="shared" si="11"/>
        <v>0</v>
      </c>
      <c r="N139" s="19"/>
      <c r="O139" s="19"/>
      <c r="P139" s="19">
        <f t="shared" si="12"/>
        <v>0</v>
      </c>
      <c r="Q139" s="7" t="b">
        <f t="shared" ref="Q139:Q202" si="15">IF(L139&gt;0,L139,IF(P139&gt;0,P139))</f>
        <v>0</v>
      </c>
      <c r="R139" s="7">
        <v>0</v>
      </c>
    </row>
    <row r="140" spans="1:18" ht="63.75" hidden="1" x14ac:dyDescent="0.25">
      <c r="A140" s="33">
        <f t="shared" si="13"/>
        <v>137</v>
      </c>
      <c r="B140" s="33" t="s">
        <v>185</v>
      </c>
      <c r="C140" s="33">
        <v>30141</v>
      </c>
      <c r="D140" s="33" t="s">
        <v>122</v>
      </c>
      <c r="E140" s="34" t="s">
        <v>447</v>
      </c>
      <c r="F140" s="19"/>
      <c r="G140" s="19"/>
      <c r="H140" s="19">
        <v>3</v>
      </c>
      <c r="I140" s="19">
        <v>1</v>
      </c>
      <c r="J140" s="19"/>
      <c r="K140" s="19"/>
      <c r="L140" s="19">
        <f t="shared" si="14"/>
        <v>1</v>
      </c>
      <c r="M140" s="19">
        <f t="shared" si="11"/>
        <v>1</v>
      </c>
      <c r="N140" s="19"/>
      <c r="O140" s="19"/>
      <c r="P140" s="19">
        <f t="shared" si="12"/>
        <v>0</v>
      </c>
      <c r="Q140" s="7">
        <f t="shared" si="15"/>
        <v>1</v>
      </c>
      <c r="R140" s="7">
        <v>2</v>
      </c>
    </row>
    <row r="141" spans="1:18" ht="51" hidden="1" x14ac:dyDescent="0.25">
      <c r="A141" s="33">
        <f t="shared" si="13"/>
        <v>138</v>
      </c>
      <c r="B141" s="33" t="s">
        <v>186</v>
      </c>
      <c r="C141" s="33">
        <v>30142</v>
      </c>
      <c r="D141" s="33" t="s">
        <v>103</v>
      </c>
      <c r="E141" s="34" t="s">
        <v>470</v>
      </c>
      <c r="F141" s="19"/>
      <c r="G141" s="19"/>
      <c r="H141" s="19"/>
      <c r="I141" s="19"/>
      <c r="J141" s="19"/>
      <c r="K141" s="19"/>
      <c r="L141" s="19" t="b">
        <f t="shared" si="14"/>
        <v>0</v>
      </c>
      <c r="M141" s="19">
        <f t="shared" si="11"/>
        <v>0</v>
      </c>
      <c r="N141" s="19"/>
      <c r="O141" s="19"/>
      <c r="P141" s="19">
        <f t="shared" si="12"/>
        <v>0</v>
      </c>
      <c r="Q141" s="7" t="b">
        <f t="shared" si="15"/>
        <v>0</v>
      </c>
      <c r="R141" s="7">
        <v>0</v>
      </c>
    </row>
    <row r="142" spans="1:18" ht="45" hidden="1" x14ac:dyDescent="0.25">
      <c r="A142" s="33">
        <f t="shared" si="13"/>
        <v>139</v>
      </c>
      <c r="B142" s="35" t="s">
        <v>187</v>
      </c>
      <c r="C142" s="33">
        <v>30143</v>
      </c>
      <c r="D142" s="33" t="s">
        <v>188</v>
      </c>
      <c r="E142" s="34" t="s">
        <v>461</v>
      </c>
      <c r="F142" s="19"/>
      <c r="G142" s="19"/>
      <c r="H142" s="19"/>
      <c r="I142" s="19"/>
      <c r="J142" s="19"/>
      <c r="K142" s="19"/>
      <c r="L142" s="19" t="b">
        <f t="shared" si="14"/>
        <v>0</v>
      </c>
      <c r="M142" s="19">
        <f t="shared" si="11"/>
        <v>0</v>
      </c>
      <c r="N142" s="19"/>
      <c r="O142" s="19"/>
      <c r="P142" s="19">
        <f t="shared" si="12"/>
        <v>0</v>
      </c>
      <c r="Q142" s="7" t="b">
        <f t="shared" si="15"/>
        <v>0</v>
      </c>
      <c r="R142" s="7">
        <v>0</v>
      </c>
    </row>
    <row r="143" spans="1:18" ht="25.5" hidden="1" x14ac:dyDescent="0.25">
      <c r="A143" s="33">
        <f t="shared" si="13"/>
        <v>140</v>
      </c>
      <c r="B143" s="33" t="s">
        <v>189</v>
      </c>
      <c r="C143" s="33">
        <v>30144</v>
      </c>
      <c r="D143" s="33" t="s">
        <v>11</v>
      </c>
      <c r="E143" s="34" t="s">
        <v>464</v>
      </c>
      <c r="F143" s="19"/>
      <c r="G143" s="19"/>
      <c r="H143" s="19"/>
      <c r="I143" s="19"/>
      <c r="J143" s="19"/>
      <c r="K143" s="19"/>
      <c r="L143" s="19" t="b">
        <f t="shared" si="14"/>
        <v>0</v>
      </c>
      <c r="M143" s="19">
        <f t="shared" si="11"/>
        <v>0</v>
      </c>
      <c r="N143" s="19"/>
      <c r="O143" s="19"/>
      <c r="P143" s="19">
        <f t="shared" si="12"/>
        <v>0</v>
      </c>
      <c r="Q143" s="7" t="b">
        <f t="shared" si="15"/>
        <v>0</v>
      </c>
      <c r="R143" s="7">
        <v>0</v>
      </c>
    </row>
    <row r="144" spans="1:18" ht="45" hidden="1" x14ac:dyDescent="0.25">
      <c r="A144" s="33">
        <f t="shared" si="13"/>
        <v>141</v>
      </c>
      <c r="B144" s="33" t="s">
        <v>190</v>
      </c>
      <c r="C144" s="33">
        <v>30145</v>
      </c>
      <c r="D144" s="33" t="s">
        <v>92</v>
      </c>
      <c r="E144" s="34" t="s">
        <v>18</v>
      </c>
      <c r="F144" s="19"/>
      <c r="G144" s="19"/>
      <c r="H144" s="19"/>
      <c r="I144" s="19"/>
      <c r="J144" s="19"/>
      <c r="K144" s="19"/>
      <c r="L144" s="19" t="b">
        <f t="shared" si="14"/>
        <v>0</v>
      </c>
      <c r="M144" s="19">
        <f t="shared" si="11"/>
        <v>0</v>
      </c>
      <c r="N144" s="19"/>
      <c r="O144" s="19"/>
      <c r="P144" s="19">
        <f t="shared" si="12"/>
        <v>0</v>
      </c>
      <c r="Q144" s="7" t="b">
        <f t="shared" si="15"/>
        <v>0</v>
      </c>
      <c r="R144" s="7">
        <v>0</v>
      </c>
    </row>
    <row r="145" spans="1:18" ht="51" hidden="1" x14ac:dyDescent="0.25">
      <c r="A145" s="33">
        <f t="shared" si="13"/>
        <v>142</v>
      </c>
      <c r="B145" s="33" t="s">
        <v>191</v>
      </c>
      <c r="C145" s="33">
        <v>30146</v>
      </c>
      <c r="D145" s="33" t="s">
        <v>148</v>
      </c>
      <c r="E145" s="34" t="s">
        <v>468</v>
      </c>
      <c r="F145" s="19"/>
      <c r="G145" s="19"/>
      <c r="H145" s="19"/>
      <c r="I145" s="19"/>
      <c r="J145" s="19"/>
      <c r="K145" s="19"/>
      <c r="L145" s="19" t="b">
        <f t="shared" si="14"/>
        <v>0</v>
      </c>
      <c r="M145" s="19">
        <f t="shared" si="11"/>
        <v>0</v>
      </c>
      <c r="N145" s="19"/>
      <c r="O145" s="19"/>
      <c r="P145" s="19">
        <f t="shared" si="12"/>
        <v>0</v>
      </c>
      <c r="Q145" s="7" t="b">
        <f t="shared" si="15"/>
        <v>0</v>
      </c>
      <c r="R145" s="7">
        <v>0</v>
      </c>
    </row>
    <row r="146" spans="1:18" ht="30" hidden="1" x14ac:dyDescent="0.25">
      <c r="A146" s="33">
        <f t="shared" si="13"/>
        <v>143</v>
      </c>
      <c r="B146" s="33" t="s">
        <v>192</v>
      </c>
      <c r="C146" s="33">
        <v>30147</v>
      </c>
      <c r="D146" s="33" t="s">
        <v>148</v>
      </c>
      <c r="E146" s="34" t="s">
        <v>9</v>
      </c>
      <c r="F146" s="19"/>
      <c r="G146" s="19"/>
      <c r="H146" s="19"/>
      <c r="I146" s="19"/>
      <c r="J146" s="19"/>
      <c r="K146" s="19"/>
      <c r="L146" s="19" t="b">
        <f t="shared" si="14"/>
        <v>0</v>
      </c>
      <c r="M146" s="19">
        <f t="shared" si="11"/>
        <v>0</v>
      </c>
      <c r="N146" s="19"/>
      <c r="O146" s="19"/>
      <c r="P146" s="19">
        <f t="shared" si="12"/>
        <v>0</v>
      </c>
      <c r="Q146" s="7" t="b">
        <f t="shared" si="15"/>
        <v>0</v>
      </c>
      <c r="R146" s="7">
        <v>0</v>
      </c>
    </row>
    <row r="147" spans="1:18" ht="25.5" hidden="1" x14ac:dyDescent="0.25">
      <c r="A147" s="33">
        <f t="shared" si="13"/>
        <v>144</v>
      </c>
      <c r="B147" s="33" t="s">
        <v>193</v>
      </c>
      <c r="C147" s="33">
        <v>30148</v>
      </c>
      <c r="D147" s="33" t="s">
        <v>11</v>
      </c>
      <c r="E147" s="34" t="s">
        <v>464</v>
      </c>
      <c r="F147" s="19"/>
      <c r="G147" s="19"/>
      <c r="H147" s="19"/>
      <c r="I147" s="19"/>
      <c r="J147" s="19"/>
      <c r="K147" s="19"/>
      <c r="L147" s="19" t="b">
        <f t="shared" si="14"/>
        <v>0</v>
      </c>
      <c r="M147" s="19">
        <f t="shared" si="11"/>
        <v>0</v>
      </c>
      <c r="N147" s="19"/>
      <c r="O147" s="19"/>
      <c r="P147" s="19">
        <f t="shared" si="12"/>
        <v>0</v>
      </c>
      <c r="Q147" s="7" t="b">
        <f t="shared" si="15"/>
        <v>0</v>
      </c>
      <c r="R147" s="7">
        <v>0</v>
      </c>
    </row>
    <row r="148" spans="1:18" ht="25.5" hidden="1" x14ac:dyDescent="0.25">
      <c r="A148" s="33">
        <f t="shared" si="13"/>
        <v>145</v>
      </c>
      <c r="B148" s="33" t="s">
        <v>194</v>
      </c>
      <c r="C148" s="33">
        <v>30149</v>
      </c>
      <c r="D148" s="33" t="s">
        <v>33</v>
      </c>
      <c r="E148" s="34" t="s">
        <v>445</v>
      </c>
      <c r="F148" s="19"/>
      <c r="G148" s="19"/>
      <c r="H148" s="19"/>
      <c r="I148" s="19"/>
      <c r="J148" s="19"/>
      <c r="K148" s="19"/>
      <c r="L148" s="19" t="b">
        <f t="shared" si="14"/>
        <v>0</v>
      </c>
      <c r="M148" s="19">
        <f t="shared" si="11"/>
        <v>0</v>
      </c>
      <c r="N148" s="19"/>
      <c r="O148" s="19"/>
      <c r="P148" s="19">
        <f t="shared" si="12"/>
        <v>0</v>
      </c>
      <c r="Q148" s="7" t="b">
        <f t="shared" si="15"/>
        <v>0</v>
      </c>
      <c r="R148" s="7">
        <v>0</v>
      </c>
    </row>
    <row r="149" spans="1:18" ht="30" hidden="1" x14ac:dyDescent="0.25">
      <c r="A149" s="33">
        <f t="shared" si="13"/>
        <v>146</v>
      </c>
      <c r="B149" s="33" t="s">
        <v>195</v>
      </c>
      <c r="C149" s="33">
        <v>30150</v>
      </c>
      <c r="D149" s="33" t="s">
        <v>11</v>
      </c>
      <c r="E149" s="34" t="s">
        <v>464</v>
      </c>
      <c r="F149" s="19">
        <v>1</v>
      </c>
      <c r="G149" s="19">
        <v>1</v>
      </c>
      <c r="H149" s="19">
        <v>1</v>
      </c>
      <c r="I149" s="19">
        <v>1</v>
      </c>
      <c r="J149" s="19">
        <v>1</v>
      </c>
      <c r="K149" s="19">
        <v>1</v>
      </c>
      <c r="L149" s="19">
        <f t="shared" si="14"/>
        <v>1</v>
      </c>
      <c r="M149" s="19">
        <f t="shared" si="11"/>
        <v>3</v>
      </c>
      <c r="N149" s="19"/>
      <c r="O149" s="19"/>
      <c r="P149" s="19">
        <f t="shared" si="12"/>
        <v>0</v>
      </c>
      <c r="Q149" s="7">
        <f t="shared" si="15"/>
        <v>1</v>
      </c>
      <c r="R149" s="7">
        <v>123</v>
      </c>
    </row>
    <row r="150" spans="1:18" ht="25.5" hidden="1" x14ac:dyDescent="0.25">
      <c r="A150" s="33">
        <f t="shared" si="13"/>
        <v>147</v>
      </c>
      <c r="B150" s="33" t="s">
        <v>196</v>
      </c>
      <c r="C150" s="33">
        <v>30151</v>
      </c>
      <c r="D150" s="33" t="s">
        <v>26</v>
      </c>
      <c r="E150" s="34" t="s">
        <v>445</v>
      </c>
      <c r="F150" s="19"/>
      <c r="G150" s="19"/>
      <c r="H150" s="19"/>
      <c r="I150" s="19"/>
      <c r="J150" s="19"/>
      <c r="K150" s="19"/>
      <c r="L150" s="19" t="b">
        <f t="shared" si="14"/>
        <v>0</v>
      </c>
      <c r="M150" s="19">
        <f t="shared" si="11"/>
        <v>0</v>
      </c>
      <c r="N150" s="19"/>
      <c r="O150" s="19"/>
      <c r="P150" s="19">
        <f t="shared" si="12"/>
        <v>0</v>
      </c>
      <c r="Q150" s="7" t="b">
        <f t="shared" si="15"/>
        <v>0</v>
      </c>
      <c r="R150" s="7">
        <v>0</v>
      </c>
    </row>
    <row r="151" spans="1:18" ht="30" hidden="1" x14ac:dyDescent="0.25">
      <c r="A151" s="33">
        <f t="shared" si="13"/>
        <v>148</v>
      </c>
      <c r="B151" s="33" t="s">
        <v>197</v>
      </c>
      <c r="C151" s="33">
        <v>30152</v>
      </c>
      <c r="D151" s="33" t="s">
        <v>26</v>
      </c>
      <c r="E151" s="34" t="s">
        <v>445</v>
      </c>
      <c r="F151" s="19">
        <v>1</v>
      </c>
      <c r="G151" s="19">
        <v>1</v>
      </c>
      <c r="H151" s="19">
        <v>1</v>
      </c>
      <c r="I151" s="19">
        <v>1</v>
      </c>
      <c r="J151" s="19">
        <v>1</v>
      </c>
      <c r="K151" s="19">
        <v>1</v>
      </c>
      <c r="L151" s="19">
        <f t="shared" si="14"/>
        <v>1</v>
      </c>
      <c r="M151" s="19">
        <f t="shared" si="11"/>
        <v>3</v>
      </c>
      <c r="N151" s="19"/>
      <c r="O151" s="19"/>
      <c r="P151" s="19">
        <f t="shared" si="12"/>
        <v>0</v>
      </c>
      <c r="Q151" s="7">
        <f t="shared" si="15"/>
        <v>1</v>
      </c>
      <c r="R151" s="7">
        <v>123</v>
      </c>
    </row>
    <row r="152" spans="1:18" ht="38.25" hidden="1" x14ac:dyDescent="0.25">
      <c r="A152" s="33">
        <f t="shared" si="13"/>
        <v>149</v>
      </c>
      <c r="B152" s="33" t="s">
        <v>198</v>
      </c>
      <c r="C152" s="33">
        <v>30153</v>
      </c>
      <c r="D152" s="33" t="s">
        <v>58</v>
      </c>
      <c r="E152" s="34" t="s">
        <v>473</v>
      </c>
      <c r="F152" s="19"/>
      <c r="G152" s="19"/>
      <c r="H152" s="19"/>
      <c r="I152" s="19"/>
      <c r="J152" s="19"/>
      <c r="K152" s="19"/>
      <c r="L152" s="19" t="b">
        <f t="shared" si="14"/>
        <v>0</v>
      </c>
      <c r="M152" s="19">
        <f t="shared" si="11"/>
        <v>0</v>
      </c>
      <c r="N152" s="19"/>
      <c r="O152" s="19"/>
      <c r="P152" s="19">
        <f t="shared" si="12"/>
        <v>0</v>
      </c>
      <c r="Q152" s="7" t="b">
        <f t="shared" si="15"/>
        <v>0</v>
      </c>
      <c r="R152" s="7">
        <v>0</v>
      </c>
    </row>
    <row r="153" spans="1:18" ht="30" hidden="1" x14ac:dyDescent="0.25">
      <c r="A153" s="33">
        <f t="shared" si="13"/>
        <v>150</v>
      </c>
      <c r="B153" s="33" t="s">
        <v>199</v>
      </c>
      <c r="C153" s="33">
        <v>30154</v>
      </c>
      <c r="D153" s="33" t="s">
        <v>43</v>
      </c>
      <c r="E153" s="34" t="s">
        <v>446</v>
      </c>
      <c r="F153" s="19"/>
      <c r="G153" s="19"/>
      <c r="H153" s="19"/>
      <c r="I153" s="19"/>
      <c r="J153" s="19"/>
      <c r="K153" s="19"/>
      <c r="L153" s="19" t="b">
        <f t="shared" si="14"/>
        <v>0</v>
      </c>
      <c r="M153" s="19">
        <f t="shared" si="11"/>
        <v>0</v>
      </c>
      <c r="N153" s="19"/>
      <c r="O153" s="19"/>
      <c r="P153" s="19">
        <f t="shared" si="12"/>
        <v>0</v>
      </c>
      <c r="Q153" s="7" t="b">
        <f t="shared" si="15"/>
        <v>0</v>
      </c>
      <c r="R153" s="7">
        <v>0</v>
      </c>
    </row>
    <row r="154" spans="1:18" ht="30" hidden="1" x14ac:dyDescent="0.25">
      <c r="A154" s="33">
        <f t="shared" si="13"/>
        <v>151</v>
      </c>
      <c r="B154" s="33" t="s">
        <v>200</v>
      </c>
      <c r="C154" s="33">
        <v>30155</v>
      </c>
      <c r="D154" s="33" t="s">
        <v>48</v>
      </c>
      <c r="E154" s="34" t="s">
        <v>18</v>
      </c>
      <c r="F154" s="19"/>
      <c r="G154" s="19"/>
      <c r="H154" s="19"/>
      <c r="I154" s="19"/>
      <c r="J154" s="19"/>
      <c r="K154" s="19"/>
      <c r="L154" s="19" t="b">
        <f t="shared" si="14"/>
        <v>0</v>
      </c>
      <c r="M154" s="19">
        <f t="shared" si="11"/>
        <v>0</v>
      </c>
      <c r="N154" s="19"/>
      <c r="O154" s="19"/>
      <c r="P154" s="19">
        <f t="shared" si="12"/>
        <v>0</v>
      </c>
      <c r="Q154" s="7" t="b">
        <f t="shared" si="15"/>
        <v>0</v>
      </c>
      <c r="R154" s="7">
        <v>0</v>
      </c>
    </row>
    <row r="155" spans="1:18" ht="30" x14ac:dyDescent="0.25">
      <c r="A155" s="33">
        <f t="shared" si="13"/>
        <v>152</v>
      </c>
      <c r="B155" s="33" t="s">
        <v>201</v>
      </c>
      <c r="C155" s="33">
        <v>30156</v>
      </c>
      <c r="D155" s="33" t="s">
        <v>48</v>
      </c>
      <c r="E155" s="34" t="s">
        <v>18</v>
      </c>
      <c r="F155" s="19">
        <v>2</v>
      </c>
      <c r="G155" s="19">
        <v>1</v>
      </c>
      <c r="H155" s="19">
        <v>2</v>
      </c>
      <c r="I155" s="19">
        <v>1</v>
      </c>
      <c r="J155" s="19">
        <v>2</v>
      </c>
      <c r="K155" s="19">
        <v>1</v>
      </c>
      <c r="L155" s="19">
        <f>IF(G155&gt;0,G155,IF(I155&gt;0,I155,IF(K155&gt;0,K155)))</f>
        <v>1</v>
      </c>
      <c r="M155" s="19">
        <f t="shared" si="11"/>
        <v>3</v>
      </c>
      <c r="N155" s="19">
        <v>2</v>
      </c>
      <c r="O155" s="19">
        <v>1</v>
      </c>
      <c r="P155" s="19">
        <f t="shared" si="12"/>
        <v>1</v>
      </c>
      <c r="Q155" s="7">
        <f t="shared" si="15"/>
        <v>1</v>
      </c>
      <c r="R155" s="7">
        <v>1234</v>
      </c>
    </row>
    <row r="156" spans="1:18" ht="25.5" hidden="1" x14ac:dyDescent="0.25">
      <c r="A156" s="33">
        <f t="shared" si="13"/>
        <v>153</v>
      </c>
      <c r="B156" s="36" t="s">
        <v>202</v>
      </c>
      <c r="C156" s="33">
        <v>30158</v>
      </c>
      <c r="D156" s="33" t="s">
        <v>8</v>
      </c>
      <c r="E156" s="34" t="s">
        <v>9</v>
      </c>
      <c r="F156" s="19"/>
      <c r="G156" s="19"/>
      <c r="H156" s="19"/>
      <c r="I156" s="19"/>
      <c r="J156" s="19"/>
      <c r="K156" s="19"/>
      <c r="L156" s="19" t="b">
        <f t="shared" si="14"/>
        <v>0</v>
      </c>
      <c r="M156" s="19">
        <f t="shared" si="11"/>
        <v>0</v>
      </c>
      <c r="N156" s="19"/>
      <c r="O156" s="19"/>
      <c r="P156" s="19">
        <f t="shared" si="12"/>
        <v>0</v>
      </c>
      <c r="Q156" s="7" t="b">
        <f t="shared" si="15"/>
        <v>0</v>
      </c>
      <c r="R156" s="7">
        <v>0</v>
      </c>
    </row>
    <row r="157" spans="1:18" ht="30" hidden="1" x14ac:dyDescent="0.25">
      <c r="A157" s="33">
        <f t="shared" si="13"/>
        <v>154</v>
      </c>
      <c r="B157" s="33" t="s">
        <v>203</v>
      </c>
      <c r="C157" s="33">
        <v>30159</v>
      </c>
      <c r="D157" s="33" t="s">
        <v>26</v>
      </c>
      <c r="E157" s="34" t="s">
        <v>445</v>
      </c>
      <c r="F157" s="19"/>
      <c r="G157" s="19"/>
      <c r="H157" s="19"/>
      <c r="I157" s="19"/>
      <c r="J157" s="19"/>
      <c r="K157" s="19"/>
      <c r="L157" s="19" t="b">
        <f t="shared" si="14"/>
        <v>0</v>
      </c>
      <c r="M157" s="19">
        <f t="shared" si="11"/>
        <v>0</v>
      </c>
      <c r="N157" s="19"/>
      <c r="O157" s="19"/>
      <c r="P157" s="19">
        <f t="shared" si="12"/>
        <v>0</v>
      </c>
      <c r="Q157" s="7" t="b">
        <f t="shared" si="15"/>
        <v>0</v>
      </c>
      <c r="R157" s="7">
        <v>0</v>
      </c>
    </row>
    <row r="158" spans="1:18" ht="45" hidden="1" x14ac:dyDescent="0.25">
      <c r="A158" s="33">
        <f t="shared" si="13"/>
        <v>155</v>
      </c>
      <c r="B158" s="33" t="s">
        <v>204</v>
      </c>
      <c r="C158" s="33">
        <v>30160</v>
      </c>
      <c r="D158" s="33" t="s">
        <v>8</v>
      </c>
      <c r="E158" s="34" t="s">
        <v>9</v>
      </c>
      <c r="F158" s="19"/>
      <c r="G158" s="19"/>
      <c r="H158" s="19"/>
      <c r="I158" s="19"/>
      <c r="J158" s="19"/>
      <c r="K158" s="19"/>
      <c r="L158" s="19" t="b">
        <f t="shared" si="14"/>
        <v>0</v>
      </c>
      <c r="M158" s="19">
        <f t="shared" si="11"/>
        <v>0</v>
      </c>
      <c r="N158" s="19"/>
      <c r="O158" s="19"/>
      <c r="P158" s="19">
        <f t="shared" si="12"/>
        <v>0</v>
      </c>
      <c r="Q158" s="7" t="b">
        <f t="shared" si="15"/>
        <v>0</v>
      </c>
      <c r="R158" s="7">
        <v>0</v>
      </c>
    </row>
    <row r="159" spans="1:18" ht="25.5" x14ac:dyDescent="0.25">
      <c r="A159" s="33">
        <f t="shared" si="13"/>
        <v>156</v>
      </c>
      <c r="B159" s="33" t="s">
        <v>205</v>
      </c>
      <c r="C159" s="33">
        <v>30161</v>
      </c>
      <c r="D159" s="33" t="s">
        <v>8</v>
      </c>
      <c r="E159" s="34" t="s">
        <v>9</v>
      </c>
      <c r="F159" s="19"/>
      <c r="G159" s="19"/>
      <c r="H159" s="19"/>
      <c r="I159" s="19"/>
      <c r="J159" s="19"/>
      <c r="K159" s="19"/>
      <c r="L159" s="19" t="b">
        <f t="shared" si="14"/>
        <v>0</v>
      </c>
      <c r="M159" s="19">
        <f t="shared" si="11"/>
        <v>0</v>
      </c>
      <c r="N159" s="19">
        <v>2</v>
      </c>
      <c r="O159" s="19">
        <v>1</v>
      </c>
      <c r="P159" s="19">
        <f t="shared" si="12"/>
        <v>1</v>
      </c>
      <c r="Q159" s="7">
        <v>1</v>
      </c>
      <c r="R159" s="7">
        <v>4</v>
      </c>
    </row>
    <row r="160" spans="1:18" ht="45" hidden="1" x14ac:dyDescent="0.25">
      <c r="A160" s="33">
        <f t="shared" si="13"/>
        <v>157</v>
      </c>
      <c r="B160" s="33" t="s">
        <v>206</v>
      </c>
      <c r="C160" s="33">
        <v>30162</v>
      </c>
      <c r="D160" s="33" t="s">
        <v>148</v>
      </c>
      <c r="E160" s="34" t="s">
        <v>9</v>
      </c>
      <c r="F160" s="19"/>
      <c r="G160" s="19"/>
      <c r="H160" s="19"/>
      <c r="I160" s="19"/>
      <c r="J160" s="19"/>
      <c r="K160" s="19"/>
      <c r="L160" s="19" t="b">
        <f t="shared" si="14"/>
        <v>0</v>
      </c>
      <c r="M160" s="19">
        <f t="shared" si="11"/>
        <v>0</v>
      </c>
      <c r="N160" s="19"/>
      <c r="O160" s="19"/>
      <c r="P160" s="19">
        <f t="shared" si="12"/>
        <v>0</v>
      </c>
      <c r="Q160" s="7" t="b">
        <f t="shared" si="15"/>
        <v>0</v>
      </c>
      <c r="R160" s="7">
        <v>0</v>
      </c>
    </row>
    <row r="161" spans="1:18" ht="30" hidden="1" x14ac:dyDescent="0.25">
      <c r="A161" s="33">
        <f t="shared" si="13"/>
        <v>158</v>
      </c>
      <c r="B161" s="33" t="s">
        <v>207</v>
      </c>
      <c r="C161" s="33">
        <v>30163</v>
      </c>
      <c r="D161" s="33" t="s">
        <v>148</v>
      </c>
      <c r="E161" s="34" t="s">
        <v>9</v>
      </c>
      <c r="F161" s="19"/>
      <c r="G161" s="19"/>
      <c r="H161" s="19"/>
      <c r="I161" s="19"/>
      <c r="J161" s="19"/>
      <c r="K161" s="19"/>
      <c r="L161" s="19" t="b">
        <f t="shared" si="14"/>
        <v>0</v>
      </c>
      <c r="M161" s="19">
        <f t="shared" si="11"/>
        <v>0</v>
      </c>
      <c r="N161" s="19"/>
      <c r="O161" s="19"/>
      <c r="P161" s="19">
        <f t="shared" si="12"/>
        <v>0</v>
      </c>
      <c r="Q161" s="7" t="b">
        <f t="shared" si="15"/>
        <v>0</v>
      </c>
      <c r="R161" s="7">
        <v>0</v>
      </c>
    </row>
    <row r="162" spans="1:18" ht="30" hidden="1" x14ac:dyDescent="0.25">
      <c r="A162" s="33">
        <f t="shared" si="13"/>
        <v>159</v>
      </c>
      <c r="B162" s="33" t="s">
        <v>208</v>
      </c>
      <c r="C162" s="33">
        <v>30164</v>
      </c>
      <c r="D162" s="33" t="s">
        <v>26</v>
      </c>
      <c r="E162" s="34" t="s">
        <v>445</v>
      </c>
      <c r="F162" s="19"/>
      <c r="G162" s="19"/>
      <c r="H162" s="19"/>
      <c r="I162" s="19"/>
      <c r="J162" s="19"/>
      <c r="K162" s="19"/>
      <c r="L162" s="19" t="b">
        <f t="shared" si="14"/>
        <v>0</v>
      </c>
      <c r="M162" s="19">
        <f t="shared" si="11"/>
        <v>0</v>
      </c>
      <c r="N162" s="19"/>
      <c r="O162" s="19"/>
      <c r="P162" s="19">
        <f t="shared" si="12"/>
        <v>0</v>
      </c>
      <c r="Q162" s="7" t="b">
        <f t="shared" si="15"/>
        <v>0</v>
      </c>
      <c r="R162" s="7">
        <v>0</v>
      </c>
    </row>
    <row r="163" spans="1:18" ht="30" hidden="1" x14ac:dyDescent="0.25">
      <c r="A163" s="33">
        <f t="shared" si="13"/>
        <v>160</v>
      </c>
      <c r="B163" s="33" t="s">
        <v>209</v>
      </c>
      <c r="C163" s="33">
        <v>30165</v>
      </c>
      <c r="D163" s="33" t="s">
        <v>8</v>
      </c>
      <c r="E163" s="34" t="s">
        <v>9</v>
      </c>
      <c r="F163" s="19"/>
      <c r="G163" s="19"/>
      <c r="H163" s="19"/>
      <c r="I163" s="19"/>
      <c r="J163" s="19"/>
      <c r="K163" s="19"/>
      <c r="L163" s="19" t="b">
        <f t="shared" si="14"/>
        <v>0</v>
      </c>
      <c r="M163" s="19">
        <f t="shared" si="11"/>
        <v>0</v>
      </c>
      <c r="N163" s="19"/>
      <c r="O163" s="19"/>
      <c r="P163" s="19">
        <f t="shared" si="12"/>
        <v>0</v>
      </c>
      <c r="Q163" s="7" t="b">
        <f t="shared" si="15"/>
        <v>0</v>
      </c>
      <c r="R163" s="7">
        <v>0</v>
      </c>
    </row>
    <row r="164" spans="1:18" ht="45" hidden="1" x14ac:dyDescent="0.25">
      <c r="A164" s="33">
        <f t="shared" si="13"/>
        <v>161</v>
      </c>
      <c r="B164" s="33" t="s">
        <v>210</v>
      </c>
      <c r="C164" s="33">
        <v>30166</v>
      </c>
      <c r="D164" s="33" t="s">
        <v>92</v>
      </c>
      <c r="E164" s="34" t="s">
        <v>9</v>
      </c>
      <c r="F164" s="19"/>
      <c r="G164" s="19"/>
      <c r="H164" s="19"/>
      <c r="I164" s="19"/>
      <c r="J164" s="19"/>
      <c r="K164" s="19"/>
      <c r="L164" s="19" t="b">
        <f t="shared" si="14"/>
        <v>0</v>
      </c>
      <c r="M164" s="19">
        <f t="shared" si="11"/>
        <v>0</v>
      </c>
      <c r="N164" s="19"/>
      <c r="O164" s="19"/>
      <c r="P164" s="19">
        <f t="shared" si="12"/>
        <v>0</v>
      </c>
      <c r="Q164" s="7" t="b">
        <f t="shared" si="15"/>
        <v>0</v>
      </c>
      <c r="R164" s="7">
        <v>0</v>
      </c>
    </row>
    <row r="165" spans="1:18" ht="30" hidden="1" x14ac:dyDescent="0.25">
      <c r="A165" s="33">
        <f t="shared" si="13"/>
        <v>162</v>
      </c>
      <c r="B165" s="33" t="s">
        <v>211</v>
      </c>
      <c r="C165" s="33">
        <v>30167</v>
      </c>
      <c r="D165" s="33" t="s">
        <v>26</v>
      </c>
      <c r="E165" s="34" t="s">
        <v>445</v>
      </c>
      <c r="F165" s="19"/>
      <c r="G165" s="19"/>
      <c r="H165" s="19"/>
      <c r="I165" s="19"/>
      <c r="J165" s="19"/>
      <c r="K165" s="19"/>
      <c r="L165" s="19" t="b">
        <f t="shared" si="14"/>
        <v>0</v>
      </c>
      <c r="M165" s="19">
        <f t="shared" si="11"/>
        <v>0</v>
      </c>
      <c r="N165" s="19"/>
      <c r="O165" s="19"/>
      <c r="P165" s="19">
        <f t="shared" si="12"/>
        <v>0</v>
      </c>
      <c r="Q165" s="7" t="b">
        <f t="shared" si="15"/>
        <v>0</v>
      </c>
      <c r="R165" s="7">
        <v>0</v>
      </c>
    </row>
    <row r="166" spans="1:18" ht="25.5" hidden="1" x14ac:dyDescent="0.25">
      <c r="A166" s="33">
        <f t="shared" si="13"/>
        <v>163</v>
      </c>
      <c r="B166" s="33" t="s">
        <v>212</v>
      </c>
      <c r="C166" s="33">
        <v>30168</v>
      </c>
      <c r="D166" s="33" t="s">
        <v>8</v>
      </c>
      <c r="E166" s="34" t="s">
        <v>9</v>
      </c>
      <c r="F166" s="19"/>
      <c r="G166" s="19"/>
      <c r="H166" s="19"/>
      <c r="I166" s="19"/>
      <c r="J166" s="19"/>
      <c r="K166" s="19"/>
      <c r="L166" s="19" t="b">
        <f t="shared" si="14"/>
        <v>0</v>
      </c>
      <c r="M166" s="19">
        <f t="shared" si="11"/>
        <v>0</v>
      </c>
      <c r="N166" s="19"/>
      <c r="O166" s="19"/>
      <c r="P166" s="19">
        <f t="shared" si="12"/>
        <v>0</v>
      </c>
      <c r="Q166" s="7" t="b">
        <f t="shared" si="15"/>
        <v>0</v>
      </c>
      <c r="R166" s="7">
        <v>0</v>
      </c>
    </row>
    <row r="167" spans="1:18" ht="30" x14ac:dyDescent="0.25">
      <c r="A167" s="33">
        <f t="shared" si="13"/>
        <v>164</v>
      </c>
      <c r="B167" s="33" t="s">
        <v>213</v>
      </c>
      <c r="C167" s="33">
        <v>30169</v>
      </c>
      <c r="D167" s="33" t="s">
        <v>48</v>
      </c>
      <c r="E167" s="34" t="s">
        <v>18</v>
      </c>
      <c r="F167" s="19">
        <v>3</v>
      </c>
      <c r="G167" s="19">
        <v>1</v>
      </c>
      <c r="H167" s="19">
        <v>4</v>
      </c>
      <c r="I167" s="19">
        <v>1</v>
      </c>
      <c r="J167" s="19">
        <v>4</v>
      </c>
      <c r="K167" s="19">
        <v>1</v>
      </c>
      <c r="L167" s="19">
        <f t="shared" si="14"/>
        <v>1</v>
      </c>
      <c r="M167" s="19">
        <f t="shared" si="11"/>
        <v>3</v>
      </c>
      <c r="N167" s="19">
        <v>2</v>
      </c>
      <c r="O167" s="19">
        <v>1</v>
      </c>
      <c r="P167" s="19">
        <f t="shared" si="12"/>
        <v>1</v>
      </c>
      <c r="Q167" s="7">
        <f t="shared" si="15"/>
        <v>1</v>
      </c>
      <c r="R167" s="7">
        <v>1234</v>
      </c>
    </row>
    <row r="168" spans="1:18" ht="30" hidden="1" x14ac:dyDescent="0.25">
      <c r="A168" s="33">
        <f t="shared" si="13"/>
        <v>165</v>
      </c>
      <c r="B168" s="33" t="s">
        <v>214</v>
      </c>
      <c r="C168" s="33">
        <v>30170</v>
      </c>
      <c r="D168" s="33" t="s">
        <v>29</v>
      </c>
      <c r="E168" s="34" t="s">
        <v>446</v>
      </c>
      <c r="F168" s="19"/>
      <c r="G168" s="19"/>
      <c r="H168" s="19"/>
      <c r="I168" s="19"/>
      <c r="J168" s="19"/>
      <c r="K168" s="19"/>
      <c r="L168" s="19" t="b">
        <f t="shared" si="14"/>
        <v>0</v>
      </c>
      <c r="M168" s="19">
        <f t="shared" si="11"/>
        <v>0</v>
      </c>
      <c r="N168" s="19"/>
      <c r="O168" s="19"/>
      <c r="P168" s="19">
        <f t="shared" si="12"/>
        <v>0</v>
      </c>
      <c r="Q168" s="7" t="b">
        <f t="shared" si="15"/>
        <v>0</v>
      </c>
      <c r="R168" s="7">
        <v>0</v>
      </c>
    </row>
    <row r="169" spans="1:18" ht="30" hidden="1" x14ac:dyDescent="0.25">
      <c r="A169" s="33">
        <f t="shared" si="13"/>
        <v>166</v>
      </c>
      <c r="B169" s="33" t="s">
        <v>215</v>
      </c>
      <c r="C169" s="33">
        <v>30171</v>
      </c>
      <c r="D169" s="33" t="s">
        <v>26</v>
      </c>
      <c r="E169" s="34" t="s">
        <v>445</v>
      </c>
      <c r="F169" s="19"/>
      <c r="G169" s="19"/>
      <c r="H169" s="19"/>
      <c r="I169" s="19"/>
      <c r="J169" s="19"/>
      <c r="K169" s="19"/>
      <c r="L169" s="19" t="b">
        <f t="shared" si="14"/>
        <v>0</v>
      </c>
      <c r="M169" s="19"/>
      <c r="N169" s="19"/>
      <c r="O169" s="19"/>
      <c r="P169" s="19"/>
      <c r="Q169" s="7" t="b">
        <f t="shared" si="15"/>
        <v>0</v>
      </c>
      <c r="R169" s="7">
        <v>0</v>
      </c>
    </row>
    <row r="170" spans="1:18" ht="25.5" hidden="1" x14ac:dyDescent="0.25">
      <c r="A170" s="33">
        <f t="shared" si="13"/>
        <v>167</v>
      </c>
      <c r="B170" s="33" t="s">
        <v>216</v>
      </c>
      <c r="C170" s="33">
        <v>30172</v>
      </c>
      <c r="D170" s="33" t="s">
        <v>11</v>
      </c>
      <c r="E170" s="34" t="s">
        <v>464</v>
      </c>
      <c r="F170" s="19"/>
      <c r="G170" s="19"/>
      <c r="H170" s="19"/>
      <c r="I170" s="19"/>
      <c r="J170" s="19"/>
      <c r="K170" s="19"/>
      <c r="L170" s="19" t="b">
        <f t="shared" si="14"/>
        <v>0</v>
      </c>
      <c r="M170" s="19">
        <f t="shared" si="11"/>
        <v>0</v>
      </c>
      <c r="N170" s="19"/>
      <c r="O170" s="19"/>
      <c r="P170" s="19">
        <f t="shared" si="12"/>
        <v>0</v>
      </c>
      <c r="Q170" s="7" t="b">
        <f t="shared" si="15"/>
        <v>0</v>
      </c>
      <c r="R170" s="7">
        <v>0</v>
      </c>
    </row>
    <row r="171" spans="1:18" ht="51" hidden="1" x14ac:dyDescent="0.25">
      <c r="A171" s="33">
        <f t="shared" si="13"/>
        <v>168</v>
      </c>
      <c r="B171" s="33" t="s">
        <v>217</v>
      </c>
      <c r="C171" s="33">
        <v>30173</v>
      </c>
      <c r="D171" s="33" t="s">
        <v>103</v>
      </c>
      <c r="E171" s="34" t="s">
        <v>470</v>
      </c>
      <c r="F171" s="19"/>
      <c r="G171" s="19"/>
      <c r="H171" s="19"/>
      <c r="I171" s="19"/>
      <c r="J171" s="19"/>
      <c r="K171" s="19"/>
      <c r="L171" s="19" t="b">
        <f t="shared" si="14"/>
        <v>0</v>
      </c>
      <c r="M171" s="19">
        <f t="shared" si="11"/>
        <v>0</v>
      </c>
      <c r="N171" s="19"/>
      <c r="O171" s="19"/>
      <c r="P171" s="19">
        <f t="shared" si="12"/>
        <v>0</v>
      </c>
      <c r="Q171" s="7" t="b">
        <f t="shared" si="15"/>
        <v>0</v>
      </c>
      <c r="R171" s="7">
        <v>0</v>
      </c>
    </row>
    <row r="172" spans="1:18" ht="30" hidden="1" x14ac:dyDescent="0.25">
      <c r="A172" s="33">
        <f t="shared" si="13"/>
        <v>169</v>
      </c>
      <c r="B172" s="33" t="s">
        <v>218</v>
      </c>
      <c r="C172" s="33">
        <v>30354</v>
      </c>
      <c r="D172" s="33" t="s">
        <v>148</v>
      </c>
      <c r="E172" s="34" t="s">
        <v>9</v>
      </c>
      <c r="F172" s="19"/>
      <c r="G172" s="19"/>
      <c r="H172" s="19"/>
      <c r="I172" s="19"/>
      <c r="J172" s="19"/>
      <c r="K172" s="19"/>
      <c r="L172" s="19" t="b">
        <f t="shared" si="14"/>
        <v>0</v>
      </c>
      <c r="M172" s="19">
        <f t="shared" si="11"/>
        <v>0</v>
      </c>
      <c r="N172" s="19"/>
      <c r="O172" s="19"/>
      <c r="P172" s="19">
        <f t="shared" si="12"/>
        <v>0</v>
      </c>
      <c r="Q172" s="7" t="b">
        <f t="shared" si="15"/>
        <v>0</v>
      </c>
      <c r="R172" s="7">
        <v>0</v>
      </c>
    </row>
    <row r="173" spans="1:18" ht="45" hidden="1" x14ac:dyDescent="0.25">
      <c r="A173" s="33">
        <f t="shared" si="13"/>
        <v>170</v>
      </c>
      <c r="B173" s="33" t="s">
        <v>219</v>
      </c>
      <c r="C173" s="33">
        <v>30174</v>
      </c>
      <c r="D173" s="33" t="s">
        <v>8</v>
      </c>
      <c r="E173" s="34" t="s">
        <v>9</v>
      </c>
      <c r="F173" s="19"/>
      <c r="G173" s="19"/>
      <c r="H173" s="19"/>
      <c r="I173" s="19"/>
      <c r="J173" s="19"/>
      <c r="K173" s="19"/>
      <c r="L173" s="19" t="b">
        <f t="shared" si="14"/>
        <v>0</v>
      </c>
      <c r="M173" s="19">
        <f t="shared" si="11"/>
        <v>0</v>
      </c>
      <c r="N173" s="19"/>
      <c r="O173" s="19"/>
      <c r="P173" s="19">
        <f t="shared" si="12"/>
        <v>0</v>
      </c>
      <c r="Q173" s="7" t="b">
        <f t="shared" si="15"/>
        <v>0</v>
      </c>
      <c r="R173" s="7">
        <v>0</v>
      </c>
    </row>
    <row r="174" spans="1:18" ht="25.5" hidden="1" x14ac:dyDescent="0.25">
      <c r="A174" s="33">
        <f t="shared" si="13"/>
        <v>171</v>
      </c>
      <c r="B174" s="33" t="s">
        <v>220</v>
      </c>
      <c r="C174" s="33">
        <v>30175</v>
      </c>
      <c r="D174" s="33" t="s">
        <v>26</v>
      </c>
      <c r="E174" s="34" t="s">
        <v>445</v>
      </c>
      <c r="F174" s="19"/>
      <c r="G174" s="19"/>
      <c r="H174" s="19"/>
      <c r="I174" s="19"/>
      <c r="J174" s="19"/>
      <c r="K174" s="19"/>
      <c r="L174" s="19" t="b">
        <f t="shared" si="14"/>
        <v>0</v>
      </c>
      <c r="M174" s="19">
        <f t="shared" si="11"/>
        <v>0</v>
      </c>
      <c r="N174" s="19"/>
      <c r="O174" s="19"/>
      <c r="P174" s="19">
        <f t="shared" si="12"/>
        <v>0</v>
      </c>
      <c r="Q174" s="7" t="b">
        <f t="shared" si="15"/>
        <v>0</v>
      </c>
      <c r="R174" s="7">
        <v>0</v>
      </c>
    </row>
    <row r="175" spans="1:18" ht="30" hidden="1" x14ac:dyDescent="0.25">
      <c r="A175" s="33">
        <f t="shared" si="13"/>
        <v>172</v>
      </c>
      <c r="B175" s="33" t="s">
        <v>221</v>
      </c>
      <c r="C175" s="33">
        <v>30176</v>
      </c>
      <c r="D175" s="33" t="s">
        <v>43</v>
      </c>
      <c r="E175" s="34" t="s">
        <v>446</v>
      </c>
      <c r="F175" s="19"/>
      <c r="G175" s="19"/>
      <c r="H175" s="19"/>
      <c r="I175" s="19"/>
      <c r="J175" s="19"/>
      <c r="K175" s="19"/>
      <c r="L175" s="19" t="b">
        <f t="shared" si="14"/>
        <v>0</v>
      </c>
      <c r="M175" s="19">
        <f t="shared" si="11"/>
        <v>0</v>
      </c>
      <c r="N175" s="19"/>
      <c r="O175" s="19"/>
      <c r="P175" s="19">
        <f t="shared" si="12"/>
        <v>0</v>
      </c>
      <c r="Q175" s="7" t="b">
        <f t="shared" si="15"/>
        <v>0</v>
      </c>
      <c r="R175" s="7">
        <v>0</v>
      </c>
    </row>
    <row r="176" spans="1:18" ht="25.5" hidden="1" x14ac:dyDescent="0.25">
      <c r="A176" s="33">
        <f t="shared" si="13"/>
        <v>173</v>
      </c>
      <c r="B176" s="33" t="s">
        <v>222</v>
      </c>
      <c r="C176" s="33">
        <v>30177</v>
      </c>
      <c r="D176" s="33" t="s">
        <v>8</v>
      </c>
      <c r="E176" s="34" t="s">
        <v>9</v>
      </c>
      <c r="F176" s="19"/>
      <c r="G176" s="19"/>
      <c r="H176" s="19"/>
      <c r="I176" s="19"/>
      <c r="J176" s="19"/>
      <c r="K176" s="19"/>
      <c r="L176" s="19" t="b">
        <f t="shared" si="14"/>
        <v>0</v>
      </c>
      <c r="M176" s="19">
        <f t="shared" si="11"/>
        <v>0</v>
      </c>
      <c r="N176" s="19"/>
      <c r="O176" s="19"/>
      <c r="P176" s="19">
        <f t="shared" si="12"/>
        <v>0</v>
      </c>
      <c r="Q176" s="7" t="b">
        <f t="shared" si="15"/>
        <v>0</v>
      </c>
      <c r="R176" s="7">
        <v>0</v>
      </c>
    </row>
    <row r="177" spans="1:18" ht="63.75" hidden="1" x14ac:dyDescent="0.25">
      <c r="A177" s="33">
        <f t="shared" si="13"/>
        <v>174</v>
      </c>
      <c r="B177" s="33" t="s">
        <v>223</v>
      </c>
      <c r="C177" s="33">
        <v>30178</v>
      </c>
      <c r="D177" s="33" t="s">
        <v>33</v>
      </c>
      <c r="E177" s="34" t="s">
        <v>447</v>
      </c>
      <c r="F177" s="19"/>
      <c r="G177" s="19"/>
      <c r="H177" s="19"/>
      <c r="I177" s="19"/>
      <c r="J177" s="19"/>
      <c r="K177" s="19"/>
      <c r="L177" s="19" t="b">
        <f t="shared" si="14"/>
        <v>0</v>
      </c>
      <c r="M177" s="19">
        <f t="shared" si="11"/>
        <v>0</v>
      </c>
      <c r="N177" s="19"/>
      <c r="O177" s="19"/>
      <c r="P177" s="19">
        <f t="shared" si="12"/>
        <v>0</v>
      </c>
      <c r="Q177" s="7" t="b">
        <f t="shared" si="15"/>
        <v>0</v>
      </c>
      <c r="R177" s="7">
        <v>0</v>
      </c>
    </row>
    <row r="178" spans="1:18" ht="30" hidden="1" x14ac:dyDescent="0.25">
      <c r="A178" s="33">
        <f t="shared" si="13"/>
        <v>175</v>
      </c>
      <c r="B178" s="33" t="s">
        <v>224</v>
      </c>
      <c r="C178" s="33">
        <v>30179</v>
      </c>
      <c r="D178" s="33" t="s">
        <v>36</v>
      </c>
      <c r="E178" s="34" t="s">
        <v>9</v>
      </c>
      <c r="F178" s="19"/>
      <c r="G178" s="19"/>
      <c r="H178" s="19"/>
      <c r="I178" s="19"/>
      <c r="J178" s="19"/>
      <c r="K178" s="19"/>
      <c r="L178" s="19" t="b">
        <f t="shared" si="14"/>
        <v>0</v>
      </c>
      <c r="M178" s="19">
        <f t="shared" si="11"/>
        <v>0</v>
      </c>
      <c r="N178" s="19"/>
      <c r="O178" s="19"/>
      <c r="P178" s="19">
        <f t="shared" si="12"/>
        <v>0</v>
      </c>
      <c r="Q178" s="7" t="b">
        <f t="shared" si="15"/>
        <v>0</v>
      </c>
      <c r="R178" s="7">
        <v>0</v>
      </c>
    </row>
    <row r="179" spans="1:18" ht="30" hidden="1" x14ac:dyDescent="0.25">
      <c r="A179" s="33">
        <f t="shared" si="13"/>
        <v>176</v>
      </c>
      <c r="B179" s="33" t="s">
        <v>225</v>
      </c>
      <c r="C179" s="33">
        <v>30180</v>
      </c>
      <c r="D179" s="33" t="s">
        <v>8</v>
      </c>
      <c r="E179" s="34" t="s">
        <v>9</v>
      </c>
      <c r="F179" s="19"/>
      <c r="G179" s="19"/>
      <c r="H179" s="19"/>
      <c r="I179" s="19"/>
      <c r="J179" s="19"/>
      <c r="K179" s="19"/>
      <c r="L179" s="19" t="b">
        <f t="shared" si="14"/>
        <v>0</v>
      </c>
      <c r="M179" s="19">
        <f t="shared" si="11"/>
        <v>0</v>
      </c>
      <c r="N179" s="19"/>
      <c r="O179" s="19"/>
      <c r="P179" s="19">
        <f t="shared" si="12"/>
        <v>0</v>
      </c>
      <c r="Q179" s="7" t="b">
        <f t="shared" si="15"/>
        <v>0</v>
      </c>
      <c r="R179" s="7">
        <v>0</v>
      </c>
    </row>
    <row r="180" spans="1:18" ht="51" hidden="1" x14ac:dyDescent="0.25">
      <c r="A180" s="33">
        <f t="shared" si="13"/>
        <v>177</v>
      </c>
      <c r="B180" s="33" t="s">
        <v>226</v>
      </c>
      <c r="C180" s="33">
        <v>30181</v>
      </c>
      <c r="D180" s="33" t="s">
        <v>148</v>
      </c>
      <c r="E180" s="34" t="s">
        <v>468</v>
      </c>
      <c r="F180" s="19"/>
      <c r="G180" s="19"/>
      <c r="H180" s="19"/>
      <c r="I180" s="19"/>
      <c r="J180" s="19"/>
      <c r="K180" s="19"/>
      <c r="L180" s="19" t="b">
        <f t="shared" si="14"/>
        <v>0</v>
      </c>
      <c r="M180" s="19">
        <f t="shared" si="11"/>
        <v>0</v>
      </c>
      <c r="N180" s="19"/>
      <c r="O180" s="19"/>
      <c r="P180" s="19">
        <f t="shared" si="12"/>
        <v>0</v>
      </c>
      <c r="Q180" s="7" t="b">
        <f t="shared" si="15"/>
        <v>0</v>
      </c>
      <c r="R180" s="7">
        <v>0</v>
      </c>
    </row>
    <row r="181" spans="1:18" ht="51" hidden="1" x14ac:dyDescent="0.25">
      <c r="A181" s="33">
        <f t="shared" si="13"/>
        <v>178</v>
      </c>
      <c r="B181" s="33" t="s">
        <v>227</v>
      </c>
      <c r="C181" s="33">
        <v>30182</v>
      </c>
      <c r="D181" s="33" t="s">
        <v>11</v>
      </c>
      <c r="E181" s="34" t="s">
        <v>468</v>
      </c>
      <c r="F181" s="19"/>
      <c r="G181" s="19"/>
      <c r="H181" s="19"/>
      <c r="I181" s="19"/>
      <c r="J181" s="19"/>
      <c r="K181" s="19"/>
      <c r="L181" s="19" t="b">
        <f t="shared" si="14"/>
        <v>0</v>
      </c>
      <c r="M181" s="19">
        <f t="shared" si="11"/>
        <v>0</v>
      </c>
      <c r="N181" s="19"/>
      <c r="O181" s="19"/>
      <c r="P181" s="19">
        <f t="shared" si="12"/>
        <v>0</v>
      </c>
      <c r="Q181" s="7" t="b">
        <f t="shared" si="15"/>
        <v>0</v>
      </c>
      <c r="R181" s="7">
        <v>0</v>
      </c>
    </row>
    <row r="182" spans="1:18" ht="30" hidden="1" x14ac:dyDescent="0.25">
      <c r="A182" s="33">
        <f t="shared" si="13"/>
        <v>179</v>
      </c>
      <c r="B182" s="33" t="s">
        <v>228</v>
      </c>
      <c r="C182" s="33">
        <v>30183</v>
      </c>
      <c r="D182" s="33" t="s">
        <v>148</v>
      </c>
      <c r="E182" s="34" t="s">
        <v>9</v>
      </c>
      <c r="F182" s="19"/>
      <c r="G182" s="19"/>
      <c r="H182" s="19"/>
      <c r="I182" s="19"/>
      <c r="J182" s="19"/>
      <c r="K182" s="19"/>
      <c r="L182" s="19" t="b">
        <f t="shared" si="14"/>
        <v>0</v>
      </c>
      <c r="M182" s="19">
        <f t="shared" si="11"/>
        <v>0</v>
      </c>
      <c r="N182" s="19"/>
      <c r="O182" s="19"/>
      <c r="P182" s="19">
        <f t="shared" si="12"/>
        <v>0</v>
      </c>
      <c r="Q182" s="7" t="b">
        <f t="shared" si="15"/>
        <v>0</v>
      </c>
      <c r="R182" s="7">
        <v>0</v>
      </c>
    </row>
    <row r="183" spans="1:18" ht="25.5" hidden="1" x14ac:dyDescent="0.25">
      <c r="A183" s="33">
        <f t="shared" si="13"/>
        <v>180</v>
      </c>
      <c r="B183" s="33" t="s">
        <v>229</v>
      </c>
      <c r="C183" s="33">
        <v>30184</v>
      </c>
      <c r="D183" s="33" t="s">
        <v>8</v>
      </c>
      <c r="E183" s="34" t="s">
        <v>9</v>
      </c>
      <c r="F183" s="19"/>
      <c r="G183" s="19"/>
      <c r="H183" s="19"/>
      <c r="I183" s="19"/>
      <c r="J183" s="19"/>
      <c r="K183" s="19"/>
      <c r="L183" s="19" t="b">
        <f t="shared" si="14"/>
        <v>0</v>
      </c>
      <c r="M183" s="19">
        <f t="shared" si="11"/>
        <v>0</v>
      </c>
      <c r="N183" s="19"/>
      <c r="O183" s="19"/>
      <c r="P183" s="19">
        <f t="shared" si="12"/>
        <v>0</v>
      </c>
      <c r="Q183" s="7" t="b">
        <f t="shared" si="15"/>
        <v>0</v>
      </c>
      <c r="R183" s="7">
        <v>0</v>
      </c>
    </row>
    <row r="184" spans="1:18" ht="30" hidden="1" x14ac:dyDescent="0.25">
      <c r="A184" s="33">
        <f t="shared" si="13"/>
        <v>181</v>
      </c>
      <c r="B184" s="33" t="s">
        <v>230</v>
      </c>
      <c r="C184" s="33">
        <v>30185</v>
      </c>
      <c r="D184" s="33" t="s">
        <v>48</v>
      </c>
      <c r="E184" s="34" t="s">
        <v>18</v>
      </c>
      <c r="F184" s="19"/>
      <c r="G184" s="19"/>
      <c r="H184" s="19"/>
      <c r="I184" s="19"/>
      <c r="J184" s="19">
        <v>1</v>
      </c>
      <c r="K184" s="19">
        <v>1</v>
      </c>
      <c r="L184" s="19">
        <f t="shared" si="14"/>
        <v>1</v>
      </c>
      <c r="M184" s="19">
        <v>1</v>
      </c>
      <c r="N184" s="19"/>
      <c r="O184" s="19"/>
      <c r="P184" s="19">
        <f t="shared" si="12"/>
        <v>0</v>
      </c>
      <c r="Q184" s="7">
        <f t="shared" si="15"/>
        <v>1</v>
      </c>
      <c r="R184" s="7">
        <v>3</v>
      </c>
    </row>
    <row r="185" spans="1:18" ht="30" hidden="1" x14ac:dyDescent="0.25">
      <c r="A185" s="33">
        <f t="shared" si="13"/>
        <v>182</v>
      </c>
      <c r="B185" s="33" t="s">
        <v>231</v>
      </c>
      <c r="C185" s="33">
        <v>30186</v>
      </c>
      <c r="D185" s="33" t="s">
        <v>48</v>
      </c>
      <c r="E185" s="34" t="s">
        <v>18</v>
      </c>
      <c r="F185" s="19"/>
      <c r="G185" s="19"/>
      <c r="H185" s="19"/>
      <c r="I185" s="19"/>
      <c r="J185" s="19"/>
      <c r="K185" s="19"/>
      <c r="L185" s="19" t="b">
        <f t="shared" si="14"/>
        <v>0</v>
      </c>
      <c r="M185" s="19">
        <f t="shared" si="11"/>
        <v>0</v>
      </c>
      <c r="N185" s="19"/>
      <c r="O185" s="19"/>
      <c r="P185" s="19">
        <f t="shared" si="12"/>
        <v>0</v>
      </c>
      <c r="Q185" s="7" t="b">
        <f t="shared" si="15"/>
        <v>0</v>
      </c>
      <c r="R185" s="7">
        <v>0</v>
      </c>
    </row>
    <row r="186" spans="1:18" ht="30" hidden="1" x14ac:dyDescent="0.25">
      <c r="A186" s="33">
        <f t="shared" si="13"/>
        <v>183</v>
      </c>
      <c r="B186" s="33" t="s">
        <v>232</v>
      </c>
      <c r="C186" s="33">
        <v>30187</v>
      </c>
      <c r="D186" s="33" t="s">
        <v>26</v>
      </c>
      <c r="E186" s="34" t="s">
        <v>445</v>
      </c>
      <c r="F186" s="19"/>
      <c r="G186" s="19"/>
      <c r="H186" s="19"/>
      <c r="I186" s="19"/>
      <c r="J186" s="19"/>
      <c r="K186" s="19"/>
      <c r="L186" s="19" t="b">
        <f t="shared" si="14"/>
        <v>0</v>
      </c>
      <c r="M186" s="19">
        <f t="shared" si="11"/>
        <v>0</v>
      </c>
      <c r="N186" s="19"/>
      <c r="O186" s="19"/>
      <c r="P186" s="19">
        <f t="shared" si="12"/>
        <v>0</v>
      </c>
      <c r="Q186" s="7" t="b">
        <f t="shared" si="15"/>
        <v>0</v>
      </c>
      <c r="R186" s="7">
        <v>0</v>
      </c>
    </row>
    <row r="187" spans="1:18" ht="25.5" hidden="1" x14ac:dyDescent="0.25">
      <c r="A187" s="33">
        <f t="shared" si="13"/>
        <v>184</v>
      </c>
      <c r="B187" s="33" t="s">
        <v>233</v>
      </c>
      <c r="C187" s="33">
        <v>30188</v>
      </c>
      <c r="D187" s="33" t="s">
        <v>8</v>
      </c>
      <c r="E187" s="34" t="s">
        <v>9</v>
      </c>
      <c r="F187" s="19"/>
      <c r="G187" s="19"/>
      <c r="H187" s="19"/>
      <c r="I187" s="19"/>
      <c r="J187" s="19"/>
      <c r="K187" s="19"/>
      <c r="L187" s="19" t="b">
        <f t="shared" si="14"/>
        <v>0</v>
      </c>
      <c r="M187" s="19">
        <f t="shared" si="11"/>
        <v>0</v>
      </c>
      <c r="N187" s="19"/>
      <c r="O187" s="19"/>
      <c r="P187" s="19">
        <f t="shared" si="12"/>
        <v>0</v>
      </c>
      <c r="Q187" s="7" t="b">
        <f t="shared" si="15"/>
        <v>0</v>
      </c>
      <c r="R187" s="7">
        <v>0</v>
      </c>
    </row>
    <row r="188" spans="1:18" ht="25.5" hidden="1" x14ac:dyDescent="0.25">
      <c r="A188" s="33">
        <f t="shared" si="13"/>
        <v>185</v>
      </c>
      <c r="B188" s="36" t="s">
        <v>234</v>
      </c>
      <c r="C188" s="36">
        <v>30189</v>
      </c>
      <c r="D188" s="36" t="s">
        <v>48</v>
      </c>
      <c r="E188" s="34" t="s">
        <v>18</v>
      </c>
      <c r="F188" s="19"/>
      <c r="G188" s="19"/>
      <c r="H188" s="19"/>
      <c r="I188" s="19"/>
      <c r="J188" s="19"/>
      <c r="K188" s="19"/>
      <c r="L188" s="19" t="b">
        <f t="shared" si="14"/>
        <v>0</v>
      </c>
      <c r="M188" s="19">
        <f t="shared" si="11"/>
        <v>0</v>
      </c>
      <c r="N188" s="19"/>
      <c r="O188" s="19"/>
      <c r="P188" s="19">
        <f t="shared" si="12"/>
        <v>0</v>
      </c>
      <c r="Q188" s="7" t="b">
        <f t="shared" si="15"/>
        <v>0</v>
      </c>
      <c r="R188" s="7">
        <v>0</v>
      </c>
    </row>
    <row r="189" spans="1:18" ht="30" hidden="1" x14ac:dyDescent="0.25">
      <c r="A189" s="33">
        <f t="shared" si="13"/>
        <v>186</v>
      </c>
      <c r="B189" s="33" t="s">
        <v>235</v>
      </c>
      <c r="C189" s="33">
        <v>30191</v>
      </c>
      <c r="D189" s="33" t="s">
        <v>122</v>
      </c>
      <c r="E189" s="34" t="s">
        <v>445</v>
      </c>
      <c r="F189" s="19"/>
      <c r="G189" s="19"/>
      <c r="H189" s="19"/>
      <c r="I189" s="19"/>
      <c r="J189" s="19"/>
      <c r="K189" s="19"/>
      <c r="L189" s="19" t="b">
        <f t="shared" si="14"/>
        <v>0</v>
      </c>
      <c r="M189" s="19">
        <f t="shared" si="11"/>
        <v>0</v>
      </c>
      <c r="N189" s="19"/>
      <c r="O189" s="19"/>
      <c r="P189" s="19">
        <f t="shared" si="12"/>
        <v>0</v>
      </c>
      <c r="Q189" s="7" t="b">
        <f t="shared" si="15"/>
        <v>0</v>
      </c>
      <c r="R189" s="7">
        <v>0</v>
      </c>
    </row>
    <row r="190" spans="1:18" ht="45" hidden="1" x14ac:dyDescent="0.25">
      <c r="A190" s="33">
        <f t="shared" si="13"/>
        <v>187</v>
      </c>
      <c r="B190" s="33" t="s">
        <v>236</v>
      </c>
      <c r="C190" s="33">
        <v>30192</v>
      </c>
      <c r="D190" s="33" t="s">
        <v>11</v>
      </c>
      <c r="E190" s="34" t="s">
        <v>464</v>
      </c>
      <c r="F190" s="19"/>
      <c r="G190" s="19"/>
      <c r="H190" s="19"/>
      <c r="I190" s="19"/>
      <c r="J190" s="19"/>
      <c r="K190" s="19"/>
      <c r="L190" s="19" t="b">
        <f t="shared" si="14"/>
        <v>0</v>
      </c>
      <c r="M190" s="19">
        <f t="shared" si="11"/>
        <v>0</v>
      </c>
      <c r="N190" s="19"/>
      <c r="O190" s="19"/>
      <c r="P190" s="19">
        <f t="shared" si="12"/>
        <v>0</v>
      </c>
      <c r="Q190" s="7" t="b">
        <f t="shared" si="15"/>
        <v>0</v>
      </c>
      <c r="R190" s="7">
        <v>0</v>
      </c>
    </row>
    <row r="191" spans="1:18" ht="30" hidden="1" x14ac:dyDescent="0.25">
      <c r="A191" s="33">
        <f t="shared" si="13"/>
        <v>188</v>
      </c>
      <c r="B191" s="33" t="s">
        <v>237</v>
      </c>
      <c r="C191" s="33">
        <v>30193</v>
      </c>
      <c r="D191" s="33" t="s">
        <v>8</v>
      </c>
      <c r="E191" s="34" t="s">
        <v>9</v>
      </c>
      <c r="F191" s="19"/>
      <c r="G191" s="19"/>
      <c r="H191" s="19"/>
      <c r="I191" s="19"/>
      <c r="J191" s="19"/>
      <c r="K191" s="19"/>
      <c r="L191" s="19" t="b">
        <f t="shared" si="14"/>
        <v>0</v>
      </c>
      <c r="M191" s="19">
        <f t="shared" si="11"/>
        <v>0</v>
      </c>
      <c r="N191" s="19"/>
      <c r="O191" s="19"/>
      <c r="P191" s="19">
        <f t="shared" si="12"/>
        <v>0</v>
      </c>
      <c r="Q191" s="7" t="b">
        <f t="shared" si="15"/>
        <v>0</v>
      </c>
      <c r="R191" s="7">
        <v>0</v>
      </c>
    </row>
    <row r="192" spans="1:18" ht="25.5" hidden="1" x14ac:dyDescent="0.25">
      <c r="A192" s="33">
        <f t="shared" si="13"/>
        <v>189</v>
      </c>
      <c r="B192" s="33" t="s">
        <v>238</v>
      </c>
      <c r="C192" s="33">
        <v>30194</v>
      </c>
      <c r="D192" s="33" t="s">
        <v>26</v>
      </c>
      <c r="E192" s="34" t="s">
        <v>445</v>
      </c>
      <c r="F192" s="19"/>
      <c r="G192" s="19"/>
      <c r="H192" s="19"/>
      <c r="I192" s="19"/>
      <c r="J192" s="19"/>
      <c r="K192" s="19"/>
      <c r="L192" s="19" t="b">
        <f t="shared" si="14"/>
        <v>0</v>
      </c>
      <c r="M192" s="19">
        <f t="shared" si="11"/>
        <v>0</v>
      </c>
      <c r="N192" s="19"/>
      <c r="O192" s="19"/>
      <c r="P192" s="19">
        <f t="shared" si="12"/>
        <v>0</v>
      </c>
      <c r="Q192" s="7" t="b">
        <f>IF(L192&gt;0,L192,IF(P192&gt;0,P192))</f>
        <v>0</v>
      </c>
      <c r="R192" s="7">
        <v>0</v>
      </c>
    </row>
    <row r="193" spans="1:18" ht="25.5" hidden="1" x14ac:dyDescent="0.25">
      <c r="A193" s="33">
        <f t="shared" si="13"/>
        <v>190</v>
      </c>
      <c r="B193" s="33" t="s">
        <v>239</v>
      </c>
      <c r="C193" s="33">
        <v>30195</v>
      </c>
      <c r="D193" s="33" t="s">
        <v>8</v>
      </c>
      <c r="E193" s="34" t="s">
        <v>9</v>
      </c>
      <c r="F193" s="19"/>
      <c r="G193" s="19"/>
      <c r="H193" s="19"/>
      <c r="I193" s="19"/>
      <c r="J193" s="19"/>
      <c r="K193" s="19"/>
      <c r="L193" s="19" t="b">
        <f t="shared" si="14"/>
        <v>0</v>
      </c>
      <c r="M193" s="19">
        <f t="shared" si="11"/>
        <v>0</v>
      </c>
      <c r="N193" s="19"/>
      <c r="O193" s="19"/>
      <c r="P193" s="19">
        <f t="shared" si="12"/>
        <v>0</v>
      </c>
      <c r="Q193" s="7" t="b">
        <f t="shared" si="15"/>
        <v>0</v>
      </c>
      <c r="R193" s="7">
        <v>0</v>
      </c>
    </row>
    <row r="194" spans="1:18" ht="25.5" hidden="1" x14ac:dyDescent="0.25">
      <c r="A194" s="33">
        <f t="shared" si="13"/>
        <v>191</v>
      </c>
      <c r="B194" s="33" t="s">
        <v>240</v>
      </c>
      <c r="C194" s="33">
        <v>30196</v>
      </c>
      <c r="D194" s="33" t="s">
        <v>26</v>
      </c>
      <c r="E194" s="34" t="s">
        <v>445</v>
      </c>
      <c r="F194" s="19"/>
      <c r="G194" s="19"/>
      <c r="H194" s="19"/>
      <c r="I194" s="19"/>
      <c r="J194" s="19"/>
      <c r="K194" s="19"/>
      <c r="L194" s="19" t="b">
        <f t="shared" si="14"/>
        <v>0</v>
      </c>
      <c r="M194" s="19">
        <f t="shared" si="11"/>
        <v>0</v>
      </c>
      <c r="N194" s="19"/>
      <c r="O194" s="19"/>
      <c r="P194" s="19">
        <f t="shared" si="12"/>
        <v>0</v>
      </c>
      <c r="Q194" s="7" t="b">
        <f t="shared" si="15"/>
        <v>0</v>
      </c>
      <c r="R194" s="7">
        <v>0</v>
      </c>
    </row>
    <row r="195" spans="1:18" ht="25.5" hidden="1" x14ac:dyDescent="0.25">
      <c r="A195" s="33">
        <f t="shared" si="13"/>
        <v>192</v>
      </c>
      <c r="B195" s="33" t="s">
        <v>241</v>
      </c>
      <c r="C195" s="33">
        <v>30197</v>
      </c>
      <c r="D195" s="33" t="s">
        <v>26</v>
      </c>
      <c r="E195" s="34" t="s">
        <v>445</v>
      </c>
      <c r="F195" s="19"/>
      <c r="G195" s="19"/>
      <c r="H195" s="19"/>
      <c r="I195" s="19"/>
      <c r="J195" s="19"/>
      <c r="K195" s="19"/>
      <c r="L195" s="19" t="b">
        <f t="shared" si="14"/>
        <v>0</v>
      </c>
      <c r="M195" s="19">
        <f t="shared" si="11"/>
        <v>0</v>
      </c>
      <c r="N195" s="19"/>
      <c r="O195" s="19"/>
      <c r="P195" s="19">
        <f t="shared" si="12"/>
        <v>0</v>
      </c>
      <c r="Q195" s="7" t="b">
        <f t="shared" si="15"/>
        <v>0</v>
      </c>
      <c r="R195" s="7">
        <v>0</v>
      </c>
    </row>
    <row r="196" spans="1:18" ht="30" hidden="1" x14ac:dyDescent="0.25">
      <c r="A196" s="33">
        <f t="shared" si="13"/>
        <v>193</v>
      </c>
      <c r="B196" s="33" t="s">
        <v>242</v>
      </c>
      <c r="C196" s="33">
        <v>30198</v>
      </c>
      <c r="D196" s="33" t="s">
        <v>8</v>
      </c>
      <c r="E196" s="34" t="s">
        <v>9</v>
      </c>
      <c r="F196" s="19"/>
      <c r="G196" s="19"/>
      <c r="H196" s="19"/>
      <c r="I196" s="19"/>
      <c r="J196" s="19"/>
      <c r="K196" s="19"/>
      <c r="L196" s="19" t="b">
        <f t="shared" si="14"/>
        <v>0</v>
      </c>
      <c r="M196" s="19">
        <f t="shared" ref="M196:M259" si="16">G196+I196+K196</f>
        <v>0</v>
      </c>
      <c r="N196" s="19"/>
      <c r="O196" s="19"/>
      <c r="P196" s="19">
        <f t="shared" ref="P196:P259" si="17">O196</f>
        <v>0</v>
      </c>
      <c r="Q196" s="7" t="b">
        <f t="shared" si="15"/>
        <v>0</v>
      </c>
      <c r="R196" s="7">
        <v>0</v>
      </c>
    </row>
    <row r="197" spans="1:18" ht="25.5" hidden="1" x14ac:dyDescent="0.25">
      <c r="A197" s="33">
        <f t="shared" ref="A197:A260" si="18">A196+1</f>
        <v>194</v>
      </c>
      <c r="B197" s="33" t="s">
        <v>243</v>
      </c>
      <c r="C197" s="33">
        <v>30199</v>
      </c>
      <c r="D197" s="33" t="s">
        <v>29</v>
      </c>
      <c r="E197" s="34" t="s">
        <v>446</v>
      </c>
      <c r="F197" s="19"/>
      <c r="G197" s="19"/>
      <c r="H197" s="19"/>
      <c r="I197" s="19"/>
      <c r="J197" s="19"/>
      <c r="K197" s="19"/>
      <c r="L197" s="19" t="b">
        <f t="shared" ref="L197:L260" si="19">IF(G197&gt;0,G197,IF(I197&gt;0,I197,IF(K197&gt;0,K197)))</f>
        <v>0</v>
      </c>
      <c r="M197" s="19">
        <f t="shared" si="16"/>
        <v>0</v>
      </c>
      <c r="N197" s="19"/>
      <c r="O197" s="19"/>
      <c r="P197" s="19">
        <f t="shared" si="17"/>
        <v>0</v>
      </c>
      <c r="Q197" s="7" t="b">
        <f t="shared" si="15"/>
        <v>0</v>
      </c>
      <c r="R197" s="7">
        <v>0</v>
      </c>
    </row>
    <row r="198" spans="1:18" ht="30" hidden="1" x14ac:dyDescent="0.25">
      <c r="A198" s="33">
        <f t="shared" si="18"/>
        <v>195</v>
      </c>
      <c r="B198" s="33" t="s">
        <v>244</v>
      </c>
      <c r="C198" s="33">
        <v>30200</v>
      </c>
      <c r="D198" s="33" t="s">
        <v>11</v>
      </c>
      <c r="E198" s="34" t="s">
        <v>464</v>
      </c>
      <c r="F198" s="19"/>
      <c r="G198" s="19"/>
      <c r="H198" s="19"/>
      <c r="I198" s="19"/>
      <c r="J198" s="19"/>
      <c r="K198" s="19"/>
      <c r="L198" s="19" t="b">
        <f t="shared" si="19"/>
        <v>0</v>
      </c>
      <c r="M198" s="19">
        <f t="shared" si="16"/>
        <v>0</v>
      </c>
      <c r="N198" s="19"/>
      <c r="O198" s="19"/>
      <c r="P198" s="19">
        <f t="shared" si="17"/>
        <v>0</v>
      </c>
      <c r="Q198" s="7" t="b">
        <f t="shared" si="15"/>
        <v>0</v>
      </c>
      <c r="R198" s="7">
        <v>0</v>
      </c>
    </row>
    <row r="199" spans="1:18" ht="89.25" hidden="1" x14ac:dyDescent="0.25">
      <c r="A199" s="33">
        <f t="shared" si="18"/>
        <v>196</v>
      </c>
      <c r="B199" s="33" t="s">
        <v>245</v>
      </c>
      <c r="C199" s="33">
        <v>30202</v>
      </c>
      <c r="D199" s="33" t="s">
        <v>108</v>
      </c>
      <c r="E199" s="34" t="s">
        <v>472</v>
      </c>
      <c r="F199" s="19">
        <v>2</v>
      </c>
      <c r="G199" s="19">
        <v>1</v>
      </c>
      <c r="H199" s="19">
        <v>2</v>
      </c>
      <c r="I199" s="19">
        <v>1</v>
      </c>
      <c r="J199" s="19">
        <v>3</v>
      </c>
      <c r="K199" s="19">
        <v>1</v>
      </c>
      <c r="L199" s="19">
        <f t="shared" si="19"/>
        <v>1</v>
      </c>
      <c r="M199" s="19">
        <f t="shared" si="16"/>
        <v>3</v>
      </c>
      <c r="N199" s="19"/>
      <c r="O199" s="19"/>
      <c r="P199" s="19">
        <f t="shared" si="17"/>
        <v>0</v>
      </c>
      <c r="Q199" s="7">
        <f t="shared" si="15"/>
        <v>1</v>
      </c>
      <c r="R199" s="7">
        <v>123</v>
      </c>
    </row>
    <row r="200" spans="1:18" ht="30" hidden="1" x14ac:dyDescent="0.25">
      <c r="A200" s="33">
        <f t="shared" si="18"/>
        <v>197</v>
      </c>
      <c r="B200" s="33" t="s">
        <v>247</v>
      </c>
      <c r="C200" s="33">
        <v>30201</v>
      </c>
      <c r="D200" s="33" t="s">
        <v>26</v>
      </c>
      <c r="E200" s="34" t="s">
        <v>445</v>
      </c>
      <c r="F200" s="19"/>
      <c r="G200" s="19"/>
      <c r="H200" s="19"/>
      <c r="I200" s="19"/>
      <c r="J200" s="19"/>
      <c r="K200" s="19"/>
      <c r="L200" s="19" t="b">
        <f t="shared" si="19"/>
        <v>0</v>
      </c>
      <c r="M200" s="19">
        <f t="shared" si="16"/>
        <v>0</v>
      </c>
      <c r="N200" s="19"/>
      <c r="O200" s="19"/>
      <c r="P200" s="19">
        <f t="shared" si="17"/>
        <v>0</v>
      </c>
      <c r="Q200" s="7" t="b">
        <f t="shared" si="15"/>
        <v>0</v>
      </c>
      <c r="R200" s="7">
        <v>0</v>
      </c>
    </row>
    <row r="201" spans="1:18" ht="25.5" hidden="1" x14ac:dyDescent="0.25">
      <c r="A201" s="33">
        <f t="shared" si="18"/>
        <v>198</v>
      </c>
      <c r="B201" s="33" t="s">
        <v>248</v>
      </c>
      <c r="C201" s="33">
        <v>30203</v>
      </c>
      <c r="D201" s="33" t="s">
        <v>26</v>
      </c>
      <c r="E201" s="34" t="s">
        <v>445</v>
      </c>
      <c r="F201" s="19"/>
      <c r="G201" s="19"/>
      <c r="H201" s="19"/>
      <c r="I201" s="19"/>
      <c r="J201" s="19"/>
      <c r="K201" s="19"/>
      <c r="L201" s="19" t="b">
        <f t="shared" si="19"/>
        <v>0</v>
      </c>
      <c r="M201" s="19">
        <f t="shared" si="16"/>
        <v>0</v>
      </c>
      <c r="N201" s="19"/>
      <c r="O201" s="19"/>
      <c r="P201" s="19">
        <f t="shared" si="17"/>
        <v>0</v>
      </c>
      <c r="Q201" s="7" t="b">
        <f t="shared" si="15"/>
        <v>0</v>
      </c>
      <c r="R201" s="7">
        <v>0</v>
      </c>
    </row>
    <row r="202" spans="1:18" ht="25.5" hidden="1" x14ac:dyDescent="0.25">
      <c r="A202" s="33">
        <f t="shared" si="18"/>
        <v>199</v>
      </c>
      <c r="B202" s="33" t="s">
        <v>249</v>
      </c>
      <c r="C202" s="33">
        <v>30204</v>
      </c>
      <c r="D202" s="33" t="s">
        <v>26</v>
      </c>
      <c r="E202" s="34" t="s">
        <v>445</v>
      </c>
      <c r="F202" s="19"/>
      <c r="G202" s="19"/>
      <c r="H202" s="19"/>
      <c r="I202" s="19"/>
      <c r="J202" s="19"/>
      <c r="K202" s="19"/>
      <c r="L202" s="19" t="b">
        <f t="shared" si="19"/>
        <v>0</v>
      </c>
      <c r="M202" s="19">
        <f t="shared" si="16"/>
        <v>0</v>
      </c>
      <c r="N202" s="19"/>
      <c r="O202" s="19"/>
      <c r="P202" s="19">
        <f t="shared" si="17"/>
        <v>0</v>
      </c>
      <c r="Q202" s="7" t="b">
        <f t="shared" si="15"/>
        <v>0</v>
      </c>
      <c r="R202" s="7">
        <v>0</v>
      </c>
    </row>
    <row r="203" spans="1:18" ht="30" hidden="1" x14ac:dyDescent="0.25">
      <c r="A203" s="33">
        <f t="shared" si="18"/>
        <v>200</v>
      </c>
      <c r="B203" s="33" t="s">
        <v>250</v>
      </c>
      <c r="C203" s="33">
        <v>30205</v>
      </c>
      <c r="D203" s="33" t="s">
        <v>26</v>
      </c>
      <c r="E203" s="34" t="s">
        <v>445</v>
      </c>
      <c r="F203" s="19"/>
      <c r="G203" s="19"/>
      <c r="H203" s="19"/>
      <c r="I203" s="19"/>
      <c r="J203" s="19"/>
      <c r="K203" s="19"/>
      <c r="L203" s="19" t="b">
        <f t="shared" si="19"/>
        <v>0</v>
      </c>
      <c r="M203" s="19">
        <f t="shared" si="16"/>
        <v>0</v>
      </c>
      <c r="N203" s="19"/>
      <c r="O203" s="19"/>
      <c r="P203" s="19">
        <f t="shared" si="17"/>
        <v>0</v>
      </c>
      <c r="Q203" s="7" t="b">
        <f t="shared" ref="Q203:Q266" si="20">IF(L203&gt;0,L203,IF(P203&gt;0,P203))</f>
        <v>0</v>
      </c>
      <c r="R203" s="7">
        <v>0</v>
      </c>
    </row>
    <row r="204" spans="1:18" ht="51" hidden="1" x14ac:dyDescent="0.25">
      <c r="A204" s="33">
        <f t="shared" si="18"/>
        <v>201</v>
      </c>
      <c r="B204" s="33" t="s">
        <v>251</v>
      </c>
      <c r="C204" s="33">
        <v>30206</v>
      </c>
      <c r="D204" s="33" t="s">
        <v>8</v>
      </c>
      <c r="E204" s="34" t="s">
        <v>116</v>
      </c>
      <c r="F204" s="19"/>
      <c r="G204" s="19"/>
      <c r="H204" s="19"/>
      <c r="I204" s="19"/>
      <c r="J204" s="19"/>
      <c r="K204" s="19"/>
      <c r="L204" s="19" t="b">
        <f t="shared" si="19"/>
        <v>0</v>
      </c>
      <c r="M204" s="19">
        <f t="shared" si="16"/>
        <v>0</v>
      </c>
      <c r="N204" s="19"/>
      <c r="O204" s="19"/>
      <c r="P204" s="19">
        <f t="shared" si="17"/>
        <v>0</v>
      </c>
      <c r="Q204" s="7" t="b">
        <f t="shared" si="20"/>
        <v>0</v>
      </c>
      <c r="R204" s="7">
        <v>0</v>
      </c>
    </row>
    <row r="205" spans="1:18" ht="51" hidden="1" x14ac:dyDescent="0.25">
      <c r="A205" s="33">
        <f t="shared" si="18"/>
        <v>202</v>
      </c>
      <c r="B205" s="33" t="s">
        <v>252</v>
      </c>
      <c r="C205" s="33">
        <v>30207</v>
      </c>
      <c r="D205" s="33" t="s">
        <v>103</v>
      </c>
      <c r="E205" s="34" t="s">
        <v>470</v>
      </c>
      <c r="F205" s="19"/>
      <c r="G205" s="19"/>
      <c r="H205" s="19"/>
      <c r="I205" s="19"/>
      <c r="J205" s="19"/>
      <c r="K205" s="19"/>
      <c r="L205" s="19" t="b">
        <f t="shared" si="19"/>
        <v>0</v>
      </c>
      <c r="M205" s="19">
        <f t="shared" si="16"/>
        <v>0</v>
      </c>
      <c r="N205" s="19"/>
      <c r="O205" s="19"/>
      <c r="P205" s="19">
        <f t="shared" si="17"/>
        <v>0</v>
      </c>
      <c r="Q205" s="7" t="b">
        <f t="shared" si="20"/>
        <v>0</v>
      </c>
      <c r="R205" s="7">
        <v>0</v>
      </c>
    </row>
    <row r="206" spans="1:18" ht="30" hidden="1" x14ac:dyDescent="0.25">
      <c r="A206" s="33">
        <f t="shared" si="18"/>
        <v>203</v>
      </c>
      <c r="B206" s="33" t="s">
        <v>253</v>
      </c>
      <c r="C206" s="33">
        <v>30208</v>
      </c>
      <c r="D206" s="33" t="s">
        <v>11</v>
      </c>
      <c r="E206" s="34" t="s">
        <v>464</v>
      </c>
      <c r="F206" s="19"/>
      <c r="G206" s="19"/>
      <c r="H206" s="19"/>
      <c r="I206" s="19"/>
      <c r="J206" s="19"/>
      <c r="K206" s="19"/>
      <c r="L206" s="19" t="b">
        <f t="shared" si="19"/>
        <v>0</v>
      </c>
      <c r="M206" s="19">
        <f t="shared" si="16"/>
        <v>0</v>
      </c>
      <c r="N206" s="19"/>
      <c r="O206" s="19"/>
      <c r="P206" s="19">
        <f t="shared" si="17"/>
        <v>0</v>
      </c>
      <c r="Q206" s="7" t="b">
        <f t="shared" si="20"/>
        <v>0</v>
      </c>
      <c r="R206" s="7">
        <v>0</v>
      </c>
    </row>
    <row r="207" spans="1:18" ht="25.5" x14ac:dyDescent="0.25">
      <c r="A207" s="33">
        <f t="shared" si="18"/>
        <v>204</v>
      </c>
      <c r="B207" s="33" t="s">
        <v>254</v>
      </c>
      <c r="C207" s="33">
        <v>30209</v>
      </c>
      <c r="D207" s="33" t="s">
        <v>33</v>
      </c>
      <c r="E207" s="34" t="s">
        <v>462</v>
      </c>
      <c r="F207" s="19"/>
      <c r="G207" s="19"/>
      <c r="H207" s="19"/>
      <c r="I207" s="19"/>
      <c r="J207" s="19">
        <v>2</v>
      </c>
      <c r="K207" s="19">
        <v>1</v>
      </c>
      <c r="L207" s="19">
        <f t="shared" si="19"/>
        <v>1</v>
      </c>
      <c r="M207" s="19">
        <f t="shared" si="16"/>
        <v>1</v>
      </c>
      <c r="N207" s="19">
        <v>2</v>
      </c>
      <c r="O207" s="19">
        <v>1</v>
      </c>
      <c r="P207" s="19">
        <f t="shared" si="17"/>
        <v>1</v>
      </c>
      <c r="Q207" s="7">
        <f t="shared" si="20"/>
        <v>1</v>
      </c>
      <c r="R207" s="7">
        <v>34</v>
      </c>
    </row>
    <row r="208" spans="1:18" ht="25.5" hidden="1" x14ac:dyDescent="0.25">
      <c r="A208" s="33">
        <f t="shared" si="18"/>
        <v>205</v>
      </c>
      <c r="B208" s="33" t="s">
        <v>256</v>
      </c>
      <c r="C208" s="33">
        <v>30210</v>
      </c>
      <c r="D208" s="33" t="s">
        <v>11</v>
      </c>
      <c r="E208" s="34" t="s">
        <v>464</v>
      </c>
      <c r="F208" s="19"/>
      <c r="G208" s="19"/>
      <c r="H208" s="19"/>
      <c r="I208" s="19"/>
      <c r="J208" s="19"/>
      <c r="K208" s="19"/>
      <c r="L208" s="19" t="b">
        <f t="shared" si="19"/>
        <v>0</v>
      </c>
      <c r="M208" s="19">
        <f t="shared" si="16"/>
        <v>0</v>
      </c>
      <c r="N208" s="19"/>
      <c r="O208" s="19"/>
      <c r="P208" s="19">
        <f t="shared" si="17"/>
        <v>0</v>
      </c>
      <c r="Q208" s="7" t="b">
        <f t="shared" si="20"/>
        <v>0</v>
      </c>
      <c r="R208" s="7">
        <v>0</v>
      </c>
    </row>
    <row r="209" spans="1:18" ht="30" hidden="1" x14ac:dyDescent="0.25">
      <c r="A209" s="33">
        <f t="shared" si="18"/>
        <v>206</v>
      </c>
      <c r="B209" s="33" t="s">
        <v>257</v>
      </c>
      <c r="C209" s="33">
        <v>30211</v>
      </c>
      <c r="D209" s="33" t="s">
        <v>258</v>
      </c>
      <c r="E209" s="34" t="s">
        <v>18</v>
      </c>
      <c r="F209" s="19"/>
      <c r="G209" s="19"/>
      <c r="H209" s="19"/>
      <c r="I209" s="19"/>
      <c r="J209" s="19"/>
      <c r="K209" s="19"/>
      <c r="L209" s="19" t="b">
        <f t="shared" si="19"/>
        <v>0</v>
      </c>
      <c r="M209" s="19">
        <f t="shared" si="16"/>
        <v>0</v>
      </c>
      <c r="N209" s="19"/>
      <c r="O209" s="19"/>
      <c r="P209" s="19">
        <f t="shared" si="17"/>
        <v>0</v>
      </c>
      <c r="Q209" s="7" t="b">
        <f t="shared" si="20"/>
        <v>0</v>
      </c>
      <c r="R209" s="7">
        <v>0</v>
      </c>
    </row>
    <row r="210" spans="1:18" ht="25.5" hidden="1" x14ac:dyDescent="0.25">
      <c r="A210" s="33">
        <f t="shared" si="18"/>
        <v>207</v>
      </c>
      <c r="B210" s="33" t="s">
        <v>259</v>
      </c>
      <c r="C210" s="33">
        <v>30212</v>
      </c>
      <c r="D210" s="33" t="s">
        <v>8</v>
      </c>
      <c r="E210" s="34" t="s">
        <v>9</v>
      </c>
      <c r="F210" s="19"/>
      <c r="G210" s="19"/>
      <c r="H210" s="19"/>
      <c r="I210" s="19"/>
      <c r="J210" s="19"/>
      <c r="K210" s="19"/>
      <c r="L210" s="19" t="b">
        <f t="shared" si="19"/>
        <v>0</v>
      </c>
      <c r="M210" s="19">
        <f t="shared" si="16"/>
        <v>0</v>
      </c>
      <c r="N210" s="19"/>
      <c r="O210" s="19"/>
      <c r="P210" s="19">
        <f t="shared" si="17"/>
        <v>0</v>
      </c>
      <c r="Q210" s="7" t="b">
        <f t="shared" si="20"/>
        <v>0</v>
      </c>
      <c r="R210" s="7">
        <v>0</v>
      </c>
    </row>
    <row r="211" spans="1:18" ht="30" hidden="1" x14ac:dyDescent="0.25">
      <c r="A211" s="33">
        <f t="shared" si="18"/>
        <v>208</v>
      </c>
      <c r="B211" s="33" t="s">
        <v>260</v>
      </c>
      <c r="C211" s="33">
        <v>30213</v>
      </c>
      <c r="D211" s="33" t="s">
        <v>113</v>
      </c>
      <c r="E211" s="34" t="s">
        <v>471</v>
      </c>
      <c r="F211" s="19"/>
      <c r="G211" s="19"/>
      <c r="H211" s="19"/>
      <c r="I211" s="19"/>
      <c r="J211" s="19"/>
      <c r="K211" s="19"/>
      <c r="L211" s="19" t="b">
        <f t="shared" si="19"/>
        <v>0</v>
      </c>
      <c r="M211" s="19">
        <f t="shared" si="16"/>
        <v>0</v>
      </c>
      <c r="N211" s="19"/>
      <c r="O211" s="19"/>
      <c r="P211" s="19">
        <f t="shared" si="17"/>
        <v>0</v>
      </c>
      <c r="Q211" s="7" t="b">
        <f t="shared" si="20"/>
        <v>0</v>
      </c>
      <c r="R211" s="7">
        <v>0</v>
      </c>
    </row>
    <row r="212" spans="1:18" ht="45" hidden="1" x14ac:dyDescent="0.25">
      <c r="A212" s="33">
        <f t="shared" si="18"/>
        <v>209</v>
      </c>
      <c r="B212" s="33" t="s">
        <v>261</v>
      </c>
      <c r="C212" s="33">
        <v>30214</v>
      </c>
      <c r="D212" s="33" t="s">
        <v>8</v>
      </c>
      <c r="E212" s="34" t="s">
        <v>9</v>
      </c>
      <c r="F212" s="19"/>
      <c r="G212" s="19"/>
      <c r="H212" s="19"/>
      <c r="I212" s="19"/>
      <c r="J212" s="19"/>
      <c r="K212" s="19"/>
      <c r="L212" s="19" t="b">
        <f t="shared" si="19"/>
        <v>0</v>
      </c>
      <c r="M212" s="19">
        <f t="shared" si="16"/>
        <v>0</v>
      </c>
      <c r="N212" s="19"/>
      <c r="O212" s="19"/>
      <c r="P212" s="19">
        <f t="shared" si="17"/>
        <v>0</v>
      </c>
      <c r="Q212" s="7" t="b">
        <f t="shared" si="20"/>
        <v>0</v>
      </c>
      <c r="R212" s="7">
        <v>0</v>
      </c>
    </row>
    <row r="213" spans="1:18" ht="25.5" hidden="1" x14ac:dyDescent="0.25">
      <c r="A213" s="33">
        <f t="shared" si="18"/>
        <v>210</v>
      </c>
      <c r="B213" s="33" t="s">
        <v>262</v>
      </c>
      <c r="C213" s="33">
        <v>30215</v>
      </c>
      <c r="D213" s="33" t="s">
        <v>26</v>
      </c>
      <c r="E213" s="34" t="s">
        <v>445</v>
      </c>
      <c r="F213" s="19"/>
      <c r="G213" s="19"/>
      <c r="H213" s="19"/>
      <c r="I213" s="19"/>
      <c r="J213" s="19"/>
      <c r="K213" s="19"/>
      <c r="L213" s="19" t="b">
        <f t="shared" si="19"/>
        <v>0</v>
      </c>
      <c r="M213" s="19">
        <f t="shared" si="16"/>
        <v>0</v>
      </c>
      <c r="N213" s="19"/>
      <c r="O213" s="19"/>
      <c r="P213" s="19">
        <f t="shared" si="17"/>
        <v>0</v>
      </c>
      <c r="Q213" s="7" t="b">
        <f>IF(L213&gt;0,L213,IF(P213&gt;0,P213))</f>
        <v>0</v>
      </c>
      <c r="R213" s="7">
        <v>0</v>
      </c>
    </row>
    <row r="214" spans="1:18" ht="45" hidden="1" x14ac:dyDescent="0.25">
      <c r="A214" s="33">
        <f t="shared" si="18"/>
        <v>211</v>
      </c>
      <c r="B214" s="33" t="s">
        <v>263</v>
      </c>
      <c r="C214" s="33">
        <v>30216</v>
      </c>
      <c r="D214" s="33" t="s">
        <v>26</v>
      </c>
      <c r="E214" s="34" t="s">
        <v>445</v>
      </c>
      <c r="F214" s="19"/>
      <c r="G214" s="19"/>
      <c r="H214" s="19"/>
      <c r="I214" s="19"/>
      <c r="J214" s="19"/>
      <c r="K214" s="19"/>
      <c r="L214" s="19" t="b">
        <f t="shared" si="19"/>
        <v>0</v>
      </c>
      <c r="M214" s="19">
        <f t="shared" si="16"/>
        <v>0</v>
      </c>
      <c r="N214" s="19"/>
      <c r="O214" s="19"/>
      <c r="P214" s="19">
        <f t="shared" si="17"/>
        <v>0</v>
      </c>
      <c r="Q214" s="7" t="b">
        <f t="shared" si="20"/>
        <v>0</v>
      </c>
      <c r="R214" s="7">
        <v>0</v>
      </c>
    </row>
    <row r="215" spans="1:18" ht="30" hidden="1" x14ac:dyDescent="0.25">
      <c r="A215" s="33">
        <f t="shared" si="18"/>
        <v>212</v>
      </c>
      <c r="B215" s="33" t="s">
        <v>264</v>
      </c>
      <c r="C215" s="33">
        <v>30217</v>
      </c>
      <c r="D215" s="33" t="s">
        <v>63</v>
      </c>
      <c r="E215" s="34" t="s">
        <v>462</v>
      </c>
      <c r="F215" s="19"/>
      <c r="G215" s="19"/>
      <c r="H215" s="19"/>
      <c r="I215" s="19"/>
      <c r="J215" s="19"/>
      <c r="K215" s="19"/>
      <c r="L215" s="19" t="b">
        <f t="shared" si="19"/>
        <v>0</v>
      </c>
      <c r="M215" s="19"/>
      <c r="N215" s="19"/>
      <c r="O215" s="19"/>
      <c r="P215" s="19">
        <f t="shared" si="17"/>
        <v>0</v>
      </c>
      <c r="Q215" s="7" t="b">
        <f t="shared" si="20"/>
        <v>0</v>
      </c>
      <c r="R215" s="7">
        <v>0</v>
      </c>
    </row>
    <row r="216" spans="1:18" ht="30" hidden="1" x14ac:dyDescent="0.25">
      <c r="A216" s="33">
        <f t="shared" si="18"/>
        <v>213</v>
      </c>
      <c r="B216" s="33" t="s">
        <v>265</v>
      </c>
      <c r="C216" s="33">
        <v>30218</v>
      </c>
      <c r="D216" s="33" t="s">
        <v>26</v>
      </c>
      <c r="E216" s="34" t="s">
        <v>445</v>
      </c>
      <c r="F216" s="19"/>
      <c r="G216" s="19"/>
      <c r="H216" s="19"/>
      <c r="I216" s="19"/>
      <c r="J216" s="19"/>
      <c r="K216" s="19"/>
      <c r="L216" s="19" t="b">
        <f t="shared" si="19"/>
        <v>0</v>
      </c>
      <c r="M216" s="19">
        <f t="shared" si="16"/>
        <v>0</v>
      </c>
      <c r="N216" s="19"/>
      <c r="O216" s="19"/>
      <c r="P216" s="19">
        <f t="shared" si="17"/>
        <v>0</v>
      </c>
      <c r="Q216" s="7" t="b">
        <f t="shared" si="20"/>
        <v>0</v>
      </c>
      <c r="R216" s="7">
        <v>0</v>
      </c>
    </row>
    <row r="217" spans="1:18" ht="30" x14ac:dyDescent="0.25">
      <c r="A217" s="33">
        <f t="shared" si="18"/>
        <v>214</v>
      </c>
      <c r="B217" s="35" t="s">
        <v>266</v>
      </c>
      <c r="C217" s="33">
        <v>30356</v>
      </c>
      <c r="D217" s="33" t="s">
        <v>48</v>
      </c>
      <c r="E217" s="34" t="s">
        <v>18</v>
      </c>
      <c r="F217" s="19"/>
      <c r="G217" s="19"/>
      <c r="H217" s="19"/>
      <c r="I217" s="19"/>
      <c r="J217" s="19"/>
      <c r="K217" s="19"/>
      <c r="L217" s="19" t="b">
        <f t="shared" si="19"/>
        <v>0</v>
      </c>
      <c r="M217" s="19">
        <f t="shared" si="16"/>
        <v>0</v>
      </c>
      <c r="N217" s="19">
        <v>2</v>
      </c>
      <c r="O217" s="19">
        <v>1</v>
      </c>
      <c r="P217" s="19">
        <f t="shared" si="17"/>
        <v>1</v>
      </c>
      <c r="Q217" s="7">
        <v>1</v>
      </c>
      <c r="R217" s="7">
        <v>4</v>
      </c>
    </row>
    <row r="218" spans="1:18" ht="25.5" hidden="1" x14ac:dyDescent="0.25">
      <c r="A218" s="33">
        <f t="shared" si="18"/>
        <v>215</v>
      </c>
      <c r="B218" s="33" t="s">
        <v>267</v>
      </c>
      <c r="C218" s="33">
        <v>30219</v>
      </c>
      <c r="D218" s="33" t="s">
        <v>29</v>
      </c>
      <c r="E218" s="34" t="s">
        <v>446</v>
      </c>
      <c r="F218" s="19"/>
      <c r="G218" s="19"/>
      <c r="H218" s="19"/>
      <c r="I218" s="19"/>
      <c r="J218" s="19"/>
      <c r="K218" s="19"/>
      <c r="L218" s="19" t="b">
        <f t="shared" si="19"/>
        <v>0</v>
      </c>
      <c r="M218" s="19">
        <f t="shared" si="16"/>
        <v>0</v>
      </c>
      <c r="N218" s="19"/>
      <c r="O218" s="19"/>
      <c r="P218" s="19">
        <f t="shared" si="17"/>
        <v>0</v>
      </c>
      <c r="Q218" s="7" t="b">
        <f t="shared" si="20"/>
        <v>0</v>
      </c>
      <c r="R218" s="7">
        <v>0</v>
      </c>
    </row>
    <row r="219" spans="1:18" ht="30" hidden="1" x14ac:dyDescent="0.25">
      <c r="A219" s="33">
        <f t="shared" si="18"/>
        <v>216</v>
      </c>
      <c r="B219" s="33" t="s">
        <v>268</v>
      </c>
      <c r="C219" s="33">
        <v>30222</v>
      </c>
      <c r="D219" s="33" t="s">
        <v>26</v>
      </c>
      <c r="E219" s="34" t="s">
        <v>445</v>
      </c>
      <c r="F219" s="19"/>
      <c r="G219" s="19"/>
      <c r="H219" s="19"/>
      <c r="I219" s="19"/>
      <c r="J219" s="19"/>
      <c r="K219" s="19"/>
      <c r="L219" s="19" t="b">
        <f t="shared" si="19"/>
        <v>0</v>
      </c>
      <c r="M219" s="19">
        <f t="shared" si="16"/>
        <v>0</v>
      </c>
      <c r="N219" s="19"/>
      <c r="O219" s="19"/>
      <c r="P219" s="19">
        <f t="shared" si="17"/>
        <v>0</v>
      </c>
      <c r="Q219" s="7" t="b">
        <f>IF(L219&gt;0,L219,IF(P219&gt;0,P219))</f>
        <v>0</v>
      </c>
      <c r="R219" s="7">
        <v>0</v>
      </c>
    </row>
    <row r="220" spans="1:18" ht="25.5" hidden="1" x14ac:dyDescent="0.25">
      <c r="A220" s="33">
        <f t="shared" si="18"/>
        <v>217</v>
      </c>
      <c r="B220" s="33" t="s">
        <v>269</v>
      </c>
      <c r="C220" s="33">
        <v>30220</v>
      </c>
      <c r="D220" s="33" t="s">
        <v>43</v>
      </c>
      <c r="E220" s="34" t="s">
        <v>446</v>
      </c>
      <c r="F220" s="19"/>
      <c r="G220" s="19"/>
      <c r="H220" s="19"/>
      <c r="I220" s="19"/>
      <c r="J220" s="19"/>
      <c r="K220" s="19"/>
      <c r="L220" s="19" t="b">
        <f t="shared" si="19"/>
        <v>0</v>
      </c>
      <c r="M220" s="19">
        <f t="shared" si="16"/>
        <v>0</v>
      </c>
      <c r="N220" s="19"/>
      <c r="O220" s="19"/>
      <c r="P220" s="19">
        <f t="shared" si="17"/>
        <v>0</v>
      </c>
      <c r="Q220" s="7" t="b">
        <f t="shared" si="20"/>
        <v>0</v>
      </c>
      <c r="R220" s="7">
        <v>0</v>
      </c>
    </row>
    <row r="221" spans="1:18" ht="76.5" hidden="1" x14ac:dyDescent="0.25">
      <c r="A221" s="33">
        <f t="shared" si="18"/>
        <v>218</v>
      </c>
      <c r="B221" s="33" t="s">
        <v>270</v>
      </c>
      <c r="C221" s="33">
        <v>30221</v>
      </c>
      <c r="D221" s="33" t="s">
        <v>33</v>
      </c>
      <c r="E221" s="34" t="s">
        <v>463</v>
      </c>
      <c r="F221" s="19">
        <v>1</v>
      </c>
      <c r="G221" s="19">
        <v>1</v>
      </c>
      <c r="H221" s="19">
        <v>1</v>
      </c>
      <c r="I221" s="19">
        <v>1</v>
      </c>
      <c r="J221" s="19">
        <v>1</v>
      </c>
      <c r="K221" s="19">
        <v>1</v>
      </c>
      <c r="L221" s="19">
        <f t="shared" si="19"/>
        <v>1</v>
      </c>
      <c r="M221" s="19">
        <f t="shared" si="16"/>
        <v>3</v>
      </c>
      <c r="N221" s="19"/>
      <c r="O221" s="19"/>
      <c r="P221" s="19">
        <f t="shared" si="17"/>
        <v>0</v>
      </c>
      <c r="Q221" s="7">
        <f t="shared" si="20"/>
        <v>1</v>
      </c>
      <c r="R221" s="7">
        <v>123</v>
      </c>
    </row>
    <row r="222" spans="1:18" ht="51" hidden="1" x14ac:dyDescent="0.25">
      <c r="A222" s="33">
        <f t="shared" si="18"/>
        <v>219</v>
      </c>
      <c r="B222" s="33" t="s">
        <v>271</v>
      </c>
      <c r="C222" s="33">
        <v>30223</v>
      </c>
      <c r="D222" s="33" t="s">
        <v>103</v>
      </c>
      <c r="E222" s="34" t="s">
        <v>470</v>
      </c>
      <c r="F222" s="19"/>
      <c r="G222" s="19"/>
      <c r="H222" s="19"/>
      <c r="I222" s="19"/>
      <c r="J222" s="19"/>
      <c r="K222" s="19"/>
      <c r="L222" s="19" t="b">
        <f t="shared" si="19"/>
        <v>0</v>
      </c>
      <c r="M222" s="19">
        <f t="shared" si="16"/>
        <v>0</v>
      </c>
      <c r="N222" s="19"/>
      <c r="O222" s="19"/>
      <c r="P222" s="19">
        <f t="shared" si="17"/>
        <v>0</v>
      </c>
      <c r="Q222" s="7" t="b">
        <f t="shared" si="20"/>
        <v>0</v>
      </c>
      <c r="R222" s="7">
        <v>0</v>
      </c>
    </row>
    <row r="223" spans="1:18" ht="30" hidden="1" x14ac:dyDescent="0.25">
      <c r="A223" s="33">
        <f t="shared" si="18"/>
        <v>220</v>
      </c>
      <c r="B223" s="33" t="s">
        <v>272</v>
      </c>
      <c r="C223" s="33">
        <v>30224</v>
      </c>
      <c r="D223" s="33" t="s">
        <v>8</v>
      </c>
      <c r="E223" s="34" t="s">
        <v>9</v>
      </c>
      <c r="F223" s="19"/>
      <c r="G223" s="19"/>
      <c r="H223" s="19"/>
      <c r="I223" s="19"/>
      <c r="J223" s="19"/>
      <c r="K223" s="19"/>
      <c r="L223" s="19" t="b">
        <f t="shared" si="19"/>
        <v>0</v>
      </c>
      <c r="M223" s="19">
        <f t="shared" si="16"/>
        <v>0</v>
      </c>
      <c r="N223" s="19"/>
      <c r="O223" s="19"/>
      <c r="P223" s="19">
        <f t="shared" si="17"/>
        <v>0</v>
      </c>
      <c r="Q223" s="7" t="b">
        <f t="shared" si="20"/>
        <v>0</v>
      </c>
      <c r="R223" s="7">
        <v>0</v>
      </c>
    </row>
    <row r="224" spans="1:18" ht="25.5" hidden="1" x14ac:dyDescent="0.25">
      <c r="A224" s="33">
        <f t="shared" si="18"/>
        <v>221</v>
      </c>
      <c r="B224" s="33" t="s">
        <v>273</v>
      </c>
      <c r="C224" s="33">
        <v>30225</v>
      </c>
      <c r="D224" s="33" t="s">
        <v>26</v>
      </c>
      <c r="E224" s="34" t="s">
        <v>445</v>
      </c>
      <c r="F224" s="19"/>
      <c r="G224" s="19"/>
      <c r="H224" s="19"/>
      <c r="I224" s="19"/>
      <c r="J224" s="19"/>
      <c r="K224" s="19"/>
      <c r="L224" s="19" t="b">
        <f t="shared" si="19"/>
        <v>0</v>
      </c>
      <c r="M224" s="19">
        <f t="shared" si="16"/>
        <v>0</v>
      </c>
      <c r="N224" s="19"/>
      <c r="O224" s="19"/>
      <c r="P224" s="19">
        <f t="shared" si="17"/>
        <v>0</v>
      </c>
      <c r="Q224" s="7" t="b">
        <f t="shared" si="20"/>
        <v>0</v>
      </c>
      <c r="R224" s="7">
        <v>0</v>
      </c>
    </row>
    <row r="225" spans="1:18" ht="63.75" hidden="1" x14ac:dyDescent="0.25">
      <c r="A225" s="33">
        <f t="shared" si="18"/>
        <v>222</v>
      </c>
      <c r="B225" s="33" t="s">
        <v>274</v>
      </c>
      <c r="C225" s="33">
        <v>30226</v>
      </c>
      <c r="D225" s="33" t="s">
        <v>33</v>
      </c>
      <c r="E225" s="34" t="s">
        <v>447</v>
      </c>
      <c r="F225" s="19"/>
      <c r="G225" s="19"/>
      <c r="H225" s="19"/>
      <c r="I225" s="19"/>
      <c r="J225" s="19"/>
      <c r="K225" s="19"/>
      <c r="L225" s="19" t="b">
        <f t="shared" si="19"/>
        <v>0</v>
      </c>
      <c r="M225" s="19">
        <f t="shared" si="16"/>
        <v>0</v>
      </c>
      <c r="N225" s="19"/>
      <c r="O225" s="19"/>
      <c r="P225" s="19">
        <f t="shared" si="17"/>
        <v>0</v>
      </c>
      <c r="Q225" s="7" t="b">
        <f t="shared" si="20"/>
        <v>0</v>
      </c>
      <c r="R225" s="7">
        <v>0</v>
      </c>
    </row>
    <row r="226" spans="1:18" ht="30" hidden="1" x14ac:dyDescent="0.25">
      <c r="A226" s="33">
        <f t="shared" si="18"/>
        <v>223</v>
      </c>
      <c r="B226" s="33" t="s">
        <v>275</v>
      </c>
      <c r="C226" s="33">
        <v>30227</v>
      </c>
      <c r="D226" s="33" t="s">
        <v>26</v>
      </c>
      <c r="E226" s="34" t="s">
        <v>445</v>
      </c>
      <c r="F226" s="19"/>
      <c r="G226" s="19"/>
      <c r="H226" s="19"/>
      <c r="I226" s="19"/>
      <c r="J226" s="19"/>
      <c r="K226" s="19"/>
      <c r="L226" s="19" t="b">
        <f t="shared" si="19"/>
        <v>0</v>
      </c>
      <c r="M226" s="19">
        <f t="shared" si="16"/>
        <v>0</v>
      </c>
      <c r="N226" s="19"/>
      <c r="O226" s="19"/>
      <c r="P226" s="19">
        <f t="shared" si="17"/>
        <v>0</v>
      </c>
      <c r="Q226" s="7" t="b">
        <f>IF(L226&gt;0,L226,IF(P226&gt;0,P226))</f>
        <v>0</v>
      </c>
      <c r="R226" s="7">
        <v>0</v>
      </c>
    </row>
    <row r="227" spans="1:18" ht="60" hidden="1" x14ac:dyDescent="0.25">
      <c r="A227" s="33">
        <f t="shared" si="18"/>
        <v>224</v>
      </c>
      <c r="B227" s="33" t="s">
        <v>276</v>
      </c>
      <c r="C227" s="33">
        <v>30229</v>
      </c>
      <c r="D227" s="33" t="s">
        <v>43</v>
      </c>
      <c r="E227" s="34" t="s">
        <v>446</v>
      </c>
      <c r="F227" s="19"/>
      <c r="G227" s="19"/>
      <c r="H227" s="19"/>
      <c r="I227" s="19"/>
      <c r="J227" s="19"/>
      <c r="K227" s="19"/>
      <c r="L227" s="19" t="b">
        <f t="shared" si="19"/>
        <v>0</v>
      </c>
      <c r="M227" s="19">
        <f t="shared" si="16"/>
        <v>0</v>
      </c>
      <c r="N227" s="19"/>
      <c r="O227" s="19"/>
      <c r="P227" s="19">
        <f t="shared" si="17"/>
        <v>0</v>
      </c>
      <c r="Q227" s="7" t="b">
        <f t="shared" si="20"/>
        <v>0</v>
      </c>
      <c r="R227" s="7">
        <v>0</v>
      </c>
    </row>
    <row r="228" spans="1:18" ht="60" hidden="1" x14ac:dyDescent="0.25">
      <c r="A228" s="33">
        <f t="shared" si="18"/>
        <v>225</v>
      </c>
      <c r="B228" s="33" t="s">
        <v>277</v>
      </c>
      <c r="C228" s="33">
        <v>30230</v>
      </c>
      <c r="D228" s="33" t="s">
        <v>26</v>
      </c>
      <c r="E228" s="34" t="s">
        <v>445</v>
      </c>
      <c r="F228" s="19"/>
      <c r="G228" s="19"/>
      <c r="H228" s="19"/>
      <c r="I228" s="19"/>
      <c r="J228" s="19"/>
      <c r="K228" s="19"/>
      <c r="L228" s="19" t="b">
        <f t="shared" si="19"/>
        <v>0</v>
      </c>
      <c r="M228" s="19">
        <f t="shared" si="16"/>
        <v>0</v>
      </c>
      <c r="N228" s="19"/>
      <c r="O228" s="19"/>
      <c r="P228" s="19">
        <f t="shared" si="17"/>
        <v>0</v>
      </c>
      <c r="Q228" s="7" t="b">
        <f t="shared" si="20"/>
        <v>0</v>
      </c>
      <c r="R228" s="7">
        <v>0</v>
      </c>
    </row>
    <row r="229" spans="1:18" ht="60" hidden="1" x14ac:dyDescent="0.25">
      <c r="A229" s="33">
        <f t="shared" si="18"/>
        <v>226</v>
      </c>
      <c r="B229" s="33" t="s">
        <v>278</v>
      </c>
      <c r="C229" s="33">
        <v>30231</v>
      </c>
      <c r="D229" s="33" t="s">
        <v>8</v>
      </c>
      <c r="E229" s="34" t="s">
        <v>9</v>
      </c>
      <c r="F229" s="19"/>
      <c r="G229" s="19"/>
      <c r="H229" s="19"/>
      <c r="I229" s="19"/>
      <c r="J229" s="19"/>
      <c r="K229" s="19"/>
      <c r="L229" s="19" t="b">
        <f t="shared" si="19"/>
        <v>0</v>
      </c>
      <c r="M229" s="19">
        <f t="shared" si="16"/>
        <v>0</v>
      </c>
      <c r="N229" s="19"/>
      <c r="O229" s="19"/>
      <c r="P229" s="19">
        <f t="shared" si="17"/>
        <v>0</v>
      </c>
      <c r="Q229" s="7" t="b">
        <f t="shared" si="20"/>
        <v>0</v>
      </c>
      <c r="R229" s="7">
        <v>0</v>
      </c>
    </row>
    <row r="230" spans="1:18" ht="60" hidden="1" x14ac:dyDescent="0.25">
      <c r="A230" s="33">
        <f t="shared" si="18"/>
        <v>227</v>
      </c>
      <c r="B230" s="33" t="s">
        <v>279</v>
      </c>
      <c r="C230" s="33">
        <v>30232</v>
      </c>
      <c r="D230" s="33" t="s">
        <v>26</v>
      </c>
      <c r="E230" s="34" t="s">
        <v>445</v>
      </c>
      <c r="F230" s="19"/>
      <c r="G230" s="19"/>
      <c r="H230" s="19"/>
      <c r="I230" s="19"/>
      <c r="J230" s="19"/>
      <c r="K230" s="19"/>
      <c r="L230" s="19" t="b">
        <f t="shared" si="19"/>
        <v>0</v>
      </c>
      <c r="M230" s="19">
        <f t="shared" si="16"/>
        <v>0</v>
      </c>
      <c r="N230" s="19"/>
      <c r="O230" s="19"/>
      <c r="P230" s="19">
        <f t="shared" si="17"/>
        <v>0</v>
      </c>
      <c r="Q230" s="7" t="b">
        <f t="shared" si="20"/>
        <v>0</v>
      </c>
      <c r="R230" s="7">
        <v>0</v>
      </c>
    </row>
    <row r="231" spans="1:18" ht="30" hidden="1" x14ac:dyDescent="0.25">
      <c r="A231" s="33">
        <f t="shared" si="18"/>
        <v>228</v>
      </c>
      <c r="B231" s="33" t="s">
        <v>280</v>
      </c>
      <c r="C231" s="33">
        <v>30233</v>
      </c>
      <c r="D231" s="33" t="s">
        <v>8</v>
      </c>
      <c r="E231" s="34" t="s">
        <v>9</v>
      </c>
      <c r="F231" s="19"/>
      <c r="G231" s="19"/>
      <c r="H231" s="19"/>
      <c r="I231" s="19"/>
      <c r="J231" s="19"/>
      <c r="K231" s="19"/>
      <c r="L231" s="19" t="b">
        <f t="shared" si="19"/>
        <v>0</v>
      </c>
      <c r="M231" s="19">
        <f t="shared" si="16"/>
        <v>0</v>
      </c>
      <c r="N231" s="19"/>
      <c r="O231" s="19"/>
      <c r="P231" s="19">
        <f t="shared" si="17"/>
        <v>0</v>
      </c>
      <c r="Q231" s="7" t="b">
        <f t="shared" si="20"/>
        <v>0</v>
      </c>
      <c r="R231" s="7">
        <v>0</v>
      </c>
    </row>
    <row r="232" spans="1:18" ht="51" hidden="1" x14ac:dyDescent="0.25">
      <c r="A232" s="33">
        <f t="shared" si="18"/>
        <v>229</v>
      </c>
      <c r="B232" s="33" t="s">
        <v>281</v>
      </c>
      <c r="C232" s="33">
        <v>30234</v>
      </c>
      <c r="D232" s="33" t="s">
        <v>148</v>
      </c>
      <c r="E232" s="34" t="s">
        <v>468</v>
      </c>
      <c r="F232" s="19"/>
      <c r="G232" s="19"/>
      <c r="H232" s="19"/>
      <c r="I232" s="19"/>
      <c r="J232" s="19"/>
      <c r="K232" s="19"/>
      <c r="L232" s="19" t="b">
        <f t="shared" si="19"/>
        <v>0</v>
      </c>
      <c r="M232" s="19">
        <f t="shared" si="16"/>
        <v>0</v>
      </c>
      <c r="N232" s="19"/>
      <c r="O232" s="19"/>
      <c r="P232" s="19">
        <f t="shared" si="17"/>
        <v>0</v>
      </c>
      <c r="Q232" s="7" t="b">
        <f t="shared" si="20"/>
        <v>0</v>
      </c>
      <c r="R232" s="7">
        <v>0</v>
      </c>
    </row>
    <row r="233" spans="1:18" ht="60" hidden="1" x14ac:dyDescent="0.25">
      <c r="A233" s="33">
        <f t="shared" si="18"/>
        <v>230</v>
      </c>
      <c r="B233" s="33" t="s">
        <v>282</v>
      </c>
      <c r="C233" s="33">
        <v>30236</v>
      </c>
      <c r="D233" s="33" t="s">
        <v>8</v>
      </c>
      <c r="E233" s="34" t="s">
        <v>9</v>
      </c>
      <c r="F233" s="19"/>
      <c r="G233" s="19"/>
      <c r="H233" s="19"/>
      <c r="I233" s="19"/>
      <c r="J233" s="19"/>
      <c r="K233" s="19"/>
      <c r="L233" s="19" t="b">
        <f t="shared" si="19"/>
        <v>0</v>
      </c>
      <c r="M233" s="19">
        <f t="shared" si="16"/>
        <v>0</v>
      </c>
      <c r="N233" s="19"/>
      <c r="O233" s="19"/>
      <c r="P233" s="19">
        <f t="shared" si="17"/>
        <v>0</v>
      </c>
      <c r="Q233" s="7" t="b">
        <f t="shared" si="20"/>
        <v>0</v>
      </c>
      <c r="R233" s="7">
        <v>0</v>
      </c>
    </row>
    <row r="234" spans="1:18" ht="45" hidden="1" x14ac:dyDescent="0.25">
      <c r="A234" s="33">
        <f t="shared" si="18"/>
        <v>231</v>
      </c>
      <c r="B234" s="33" t="s">
        <v>283</v>
      </c>
      <c r="C234" s="33">
        <v>30235</v>
      </c>
      <c r="D234" s="33" t="s">
        <v>8</v>
      </c>
      <c r="E234" s="34" t="s">
        <v>9</v>
      </c>
      <c r="F234" s="19"/>
      <c r="G234" s="19"/>
      <c r="H234" s="19"/>
      <c r="I234" s="19"/>
      <c r="J234" s="19"/>
      <c r="K234" s="19"/>
      <c r="L234" s="19" t="b">
        <f t="shared" si="19"/>
        <v>0</v>
      </c>
      <c r="M234" s="19">
        <f t="shared" si="16"/>
        <v>0</v>
      </c>
      <c r="N234" s="19"/>
      <c r="O234" s="19"/>
      <c r="P234" s="19">
        <f t="shared" si="17"/>
        <v>0</v>
      </c>
      <c r="Q234" s="7" t="b">
        <f t="shared" si="20"/>
        <v>0</v>
      </c>
      <c r="R234" s="7">
        <v>0</v>
      </c>
    </row>
    <row r="235" spans="1:18" ht="25.5" hidden="1" x14ac:dyDescent="0.25">
      <c r="A235" s="33">
        <f t="shared" si="18"/>
        <v>232</v>
      </c>
      <c r="B235" s="33" t="s">
        <v>284</v>
      </c>
      <c r="C235" s="33">
        <v>30237</v>
      </c>
      <c r="D235" s="33" t="s">
        <v>26</v>
      </c>
      <c r="E235" s="34" t="s">
        <v>445</v>
      </c>
      <c r="F235" s="19"/>
      <c r="G235" s="19"/>
      <c r="H235" s="19"/>
      <c r="I235" s="19"/>
      <c r="J235" s="19"/>
      <c r="K235" s="19"/>
      <c r="L235" s="19" t="b">
        <f t="shared" si="19"/>
        <v>0</v>
      </c>
      <c r="M235" s="19">
        <f t="shared" si="16"/>
        <v>0</v>
      </c>
      <c r="N235" s="19"/>
      <c r="O235" s="19"/>
      <c r="P235" s="19">
        <f t="shared" si="17"/>
        <v>0</v>
      </c>
      <c r="Q235" s="7" t="b">
        <f t="shared" si="20"/>
        <v>0</v>
      </c>
      <c r="R235" s="7">
        <v>0</v>
      </c>
    </row>
    <row r="236" spans="1:18" ht="30" hidden="1" x14ac:dyDescent="0.25">
      <c r="A236" s="33">
        <f t="shared" si="18"/>
        <v>233</v>
      </c>
      <c r="B236" s="33" t="s">
        <v>285</v>
      </c>
      <c r="C236" s="33">
        <v>30238</v>
      </c>
      <c r="D236" s="33" t="s">
        <v>29</v>
      </c>
      <c r="E236" s="34" t="s">
        <v>446</v>
      </c>
      <c r="F236" s="19"/>
      <c r="G236" s="19"/>
      <c r="H236" s="19"/>
      <c r="I236" s="19"/>
      <c r="J236" s="19"/>
      <c r="K236" s="19"/>
      <c r="L236" s="19" t="b">
        <f t="shared" si="19"/>
        <v>0</v>
      </c>
      <c r="M236" s="19">
        <f t="shared" si="16"/>
        <v>0</v>
      </c>
      <c r="N236" s="19"/>
      <c r="O236" s="19"/>
      <c r="P236" s="19">
        <f t="shared" si="17"/>
        <v>0</v>
      </c>
      <c r="Q236" s="7" t="b">
        <f t="shared" si="20"/>
        <v>0</v>
      </c>
      <c r="R236" s="7">
        <v>0</v>
      </c>
    </row>
    <row r="237" spans="1:18" ht="60" hidden="1" x14ac:dyDescent="0.25">
      <c r="A237" s="33">
        <f t="shared" si="18"/>
        <v>234</v>
      </c>
      <c r="B237" s="33" t="s">
        <v>286</v>
      </c>
      <c r="C237" s="33">
        <v>30240</v>
      </c>
      <c r="D237" s="33" t="s">
        <v>8</v>
      </c>
      <c r="E237" s="34" t="s">
        <v>9</v>
      </c>
      <c r="F237" s="19"/>
      <c r="G237" s="19"/>
      <c r="H237" s="19"/>
      <c r="I237" s="19"/>
      <c r="J237" s="19"/>
      <c r="K237" s="19"/>
      <c r="L237" s="19" t="b">
        <f t="shared" si="19"/>
        <v>0</v>
      </c>
      <c r="M237" s="19">
        <f t="shared" si="16"/>
        <v>0</v>
      </c>
      <c r="N237" s="19"/>
      <c r="O237" s="19"/>
      <c r="P237" s="19">
        <f t="shared" si="17"/>
        <v>0</v>
      </c>
      <c r="Q237" s="7" t="b">
        <f t="shared" si="20"/>
        <v>0</v>
      </c>
      <c r="R237" s="7">
        <v>0</v>
      </c>
    </row>
    <row r="238" spans="1:18" ht="30" hidden="1" x14ac:dyDescent="0.25">
      <c r="A238" s="33">
        <f t="shared" si="18"/>
        <v>235</v>
      </c>
      <c r="B238" s="33" t="s">
        <v>287</v>
      </c>
      <c r="C238" s="33">
        <v>30241</v>
      </c>
      <c r="D238" s="33" t="s">
        <v>8</v>
      </c>
      <c r="E238" s="34" t="s">
        <v>9</v>
      </c>
      <c r="F238" s="19"/>
      <c r="G238" s="19"/>
      <c r="H238" s="19"/>
      <c r="I238" s="19"/>
      <c r="J238" s="19"/>
      <c r="K238" s="19"/>
      <c r="L238" s="19" t="b">
        <f t="shared" si="19"/>
        <v>0</v>
      </c>
      <c r="M238" s="19">
        <f t="shared" si="16"/>
        <v>0</v>
      </c>
      <c r="N238" s="19"/>
      <c r="O238" s="19"/>
      <c r="P238" s="19">
        <f t="shared" si="17"/>
        <v>0</v>
      </c>
      <c r="Q238" s="7" t="b">
        <f t="shared" si="20"/>
        <v>0</v>
      </c>
      <c r="R238" s="7">
        <v>0</v>
      </c>
    </row>
    <row r="239" spans="1:18" ht="60" hidden="1" x14ac:dyDescent="0.25">
      <c r="A239" s="33">
        <f t="shared" si="18"/>
        <v>236</v>
      </c>
      <c r="B239" s="33" t="s">
        <v>288</v>
      </c>
      <c r="C239" s="33">
        <v>30242</v>
      </c>
      <c r="D239" s="33" t="s">
        <v>58</v>
      </c>
      <c r="E239" s="34" t="s">
        <v>473</v>
      </c>
      <c r="F239" s="19"/>
      <c r="G239" s="19"/>
      <c r="H239" s="19"/>
      <c r="I239" s="19"/>
      <c r="J239" s="19"/>
      <c r="K239" s="19"/>
      <c r="L239" s="19" t="b">
        <f t="shared" si="19"/>
        <v>0</v>
      </c>
      <c r="M239" s="19">
        <f t="shared" si="16"/>
        <v>0</v>
      </c>
      <c r="N239" s="19"/>
      <c r="O239" s="19"/>
      <c r="P239" s="19">
        <f t="shared" si="17"/>
        <v>0</v>
      </c>
      <c r="Q239" s="7" t="b">
        <f t="shared" si="20"/>
        <v>0</v>
      </c>
      <c r="R239" s="7">
        <v>0</v>
      </c>
    </row>
    <row r="240" spans="1:18" ht="45" hidden="1" x14ac:dyDescent="0.25">
      <c r="A240" s="33">
        <f t="shared" si="18"/>
        <v>237</v>
      </c>
      <c r="B240" s="33" t="s">
        <v>289</v>
      </c>
      <c r="C240" s="33">
        <v>30243</v>
      </c>
      <c r="D240" s="33" t="s">
        <v>8</v>
      </c>
      <c r="E240" s="34" t="s">
        <v>9</v>
      </c>
      <c r="F240" s="19"/>
      <c r="G240" s="19"/>
      <c r="H240" s="19"/>
      <c r="I240" s="19"/>
      <c r="J240" s="19"/>
      <c r="K240" s="19"/>
      <c r="L240" s="19" t="b">
        <f t="shared" si="19"/>
        <v>0</v>
      </c>
      <c r="M240" s="19">
        <f t="shared" si="16"/>
        <v>0</v>
      </c>
      <c r="N240" s="19"/>
      <c r="O240" s="19"/>
      <c r="P240" s="19">
        <f t="shared" si="17"/>
        <v>0</v>
      </c>
      <c r="Q240" s="7" t="b">
        <f t="shared" si="20"/>
        <v>0</v>
      </c>
      <c r="R240" s="7">
        <v>0</v>
      </c>
    </row>
    <row r="241" spans="1:18" ht="30" hidden="1" x14ac:dyDescent="0.25">
      <c r="A241" s="33">
        <f t="shared" si="18"/>
        <v>238</v>
      </c>
      <c r="B241" s="33" t="s">
        <v>290</v>
      </c>
      <c r="C241" s="33">
        <v>30244</v>
      </c>
      <c r="D241" s="33" t="s">
        <v>11</v>
      </c>
      <c r="E241" s="34" t="s">
        <v>464</v>
      </c>
      <c r="F241" s="19"/>
      <c r="G241" s="19"/>
      <c r="H241" s="19"/>
      <c r="I241" s="19"/>
      <c r="J241" s="19"/>
      <c r="K241" s="19"/>
      <c r="L241" s="19" t="b">
        <f t="shared" si="19"/>
        <v>0</v>
      </c>
      <c r="M241" s="19">
        <f t="shared" si="16"/>
        <v>0</v>
      </c>
      <c r="N241" s="19"/>
      <c r="O241" s="19"/>
      <c r="P241" s="19">
        <f t="shared" si="17"/>
        <v>0</v>
      </c>
      <c r="Q241" s="7" t="b">
        <f t="shared" si="20"/>
        <v>0</v>
      </c>
      <c r="R241" s="7">
        <v>0</v>
      </c>
    </row>
    <row r="242" spans="1:18" ht="45" hidden="1" x14ac:dyDescent="0.25">
      <c r="A242" s="33">
        <f t="shared" si="18"/>
        <v>239</v>
      </c>
      <c r="B242" s="33" t="s">
        <v>291</v>
      </c>
      <c r="C242" s="33">
        <v>30245</v>
      </c>
      <c r="D242" s="33" t="s">
        <v>17</v>
      </c>
      <c r="E242" s="34" t="s">
        <v>18</v>
      </c>
      <c r="F242" s="19"/>
      <c r="G242" s="19"/>
      <c r="H242" s="19"/>
      <c r="I242" s="19"/>
      <c r="J242" s="19"/>
      <c r="K242" s="19"/>
      <c r="L242" s="19" t="b">
        <f t="shared" si="19"/>
        <v>0</v>
      </c>
      <c r="M242" s="19">
        <f t="shared" si="16"/>
        <v>0</v>
      </c>
      <c r="N242" s="19"/>
      <c r="O242" s="19"/>
      <c r="P242" s="19">
        <f t="shared" si="17"/>
        <v>0</v>
      </c>
      <c r="Q242" s="7" t="b">
        <f t="shared" si="20"/>
        <v>0</v>
      </c>
      <c r="R242" s="7">
        <v>0</v>
      </c>
    </row>
    <row r="243" spans="1:18" ht="30" hidden="1" x14ac:dyDescent="0.25">
      <c r="A243" s="33">
        <f t="shared" si="18"/>
        <v>240</v>
      </c>
      <c r="B243" s="33" t="s">
        <v>292</v>
      </c>
      <c r="C243" s="33">
        <v>30247</v>
      </c>
      <c r="D243" s="33" t="s">
        <v>26</v>
      </c>
      <c r="E243" s="34" t="s">
        <v>445</v>
      </c>
      <c r="F243" s="19"/>
      <c r="G243" s="19"/>
      <c r="H243" s="19"/>
      <c r="I243" s="19"/>
      <c r="J243" s="19"/>
      <c r="K243" s="19"/>
      <c r="L243" s="19" t="b">
        <f t="shared" si="19"/>
        <v>0</v>
      </c>
      <c r="M243" s="19">
        <f t="shared" si="16"/>
        <v>0</v>
      </c>
      <c r="N243" s="19"/>
      <c r="O243" s="19"/>
      <c r="P243" s="19">
        <f t="shared" si="17"/>
        <v>0</v>
      </c>
      <c r="Q243" s="7" t="b">
        <f t="shared" si="20"/>
        <v>0</v>
      </c>
      <c r="R243" s="7">
        <v>0</v>
      </c>
    </row>
    <row r="244" spans="1:18" ht="30" hidden="1" x14ac:dyDescent="0.25">
      <c r="A244" s="33">
        <f t="shared" si="18"/>
        <v>241</v>
      </c>
      <c r="B244" s="33" t="s">
        <v>293</v>
      </c>
      <c r="C244" s="33">
        <v>30248</v>
      </c>
      <c r="D244" s="33" t="s">
        <v>8</v>
      </c>
      <c r="E244" s="34" t="s">
        <v>9</v>
      </c>
      <c r="F244" s="19"/>
      <c r="G244" s="19"/>
      <c r="H244" s="19"/>
      <c r="I244" s="19"/>
      <c r="J244" s="19"/>
      <c r="K244" s="19"/>
      <c r="L244" s="19" t="b">
        <f t="shared" si="19"/>
        <v>0</v>
      </c>
      <c r="M244" s="19">
        <f t="shared" si="16"/>
        <v>0</v>
      </c>
      <c r="N244" s="19"/>
      <c r="O244" s="19"/>
      <c r="P244" s="19">
        <f t="shared" si="17"/>
        <v>0</v>
      </c>
      <c r="Q244" s="7" t="b">
        <f t="shared" si="20"/>
        <v>0</v>
      </c>
      <c r="R244" s="7">
        <v>0</v>
      </c>
    </row>
    <row r="245" spans="1:18" ht="30" hidden="1" x14ac:dyDescent="0.25">
      <c r="A245" s="33">
        <f t="shared" si="18"/>
        <v>242</v>
      </c>
      <c r="B245" s="33" t="s">
        <v>294</v>
      </c>
      <c r="C245" s="33">
        <v>30249</v>
      </c>
      <c r="D245" s="33" t="s">
        <v>48</v>
      </c>
      <c r="E245" s="34" t="s">
        <v>18</v>
      </c>
      <c r="F245" s="19"/>
      <c r="G245" s="19"/>
      <c r="H245" s="19"/>
      <c r="I245" s="19"/>
      <c r="J245" s="19"/>
      <c r="K245" s="19"/>
      <c r="L245" s="19" t="b">
        <f t="shared" si="19"/>
        <v>0</v>
      </c>
      <c r="M245" s="19">
        <f t="shared" si="16"/>
        <v>0</v>
      </c>
      <c r="N245" s="19"/>
      <c r="O245" s="19"/>
      <c r="P245" s="19">
        <f t="shared" si="17"/>
        <v>0</v>
      </c>
      <c r="Q245" s="7" t="b">
        <f t="shared" si="20"/>
        <v>0</v>
      </c>
      <c r="R245" s="7">
        <v>0</v>
      </c>
    </row>
    <row r="246" spans="1:18" ht="45" hidden="1" x14ac:dyDescent="0.25">
      <c r="A246" s="33">
        <f t="shared" si="18"/>
        <v>243</v>
      </c>
      <c r="B246" s="33" t="s">
        <v>295</v>
      </c>
      <c r="C246" s="33">
        <v>30250</v>
      </c>
      <c r="D246" s="33" t="s">
        <v>8</v>
      </c>
      <c r="E246" s="34" t="s">
        <v>9</v>
      </c>
      <c r="F246" s="19"/>
      <c r="G246" s="19"/>
      <c r="H246" s="19"/>
      <c r="I246" s="19"/>
      <c r="J246" s="19"/>
      <c r="K246" s="19"/>
      <c r="L246" s="19" t="b">
        <f t="shared" si="19"/>
        <v>0</v>
      </c>
      <c r="M246" s="19">
        <f t="shared" si="16"/>
        <v>0</v>
      </c>
      <c r="N246" s="19"/>
      <c r="O246" s="19"/>
      <c r="P246" s="19">
        <f t="shared" si="17"/>
        <v>0</v>
      </c>
      <c r="Q246" s="7" t="b">
        <f t="shared" si="20"/>
        <v>0</v>
      </c>
      <c r="R246" s="7">
        <v>0</v>
      </c>
    </row>
    <row r="247" spans="1:18" ht="63.75" hidden="1" x14ac:dyDescent="0.25">
      <c r="A247" s="33">
        <f t="shared" si="18"/>
        <v>244</v>
      </c>
      <c r="B247" s="33" t="s">
        <v>296</v>
      </c>
      <c r="C247" s="33">
        <v>30251</v>
      </c>
      <c r="D247" s="33" t="s">
        <v>63</v>
      </c>
      <c r="E247" s="34" t="s">
        <v>447</v>
      </c>
      <c r="F247" s="19"/>
      <c r="G247" s="19"/>
      <c r="H247" s="19"/>
      <c r="I247" s="19"/>
      <c r="J247" s="19"/>
      <c r="K247" s="19"/>
      <c r="L247" s="19" t="b">
        <f t="shared" si="19"/>
        <v>0</v>
      </c>
      <c r="M247" s="19">
        <f t="shared" si="16"/>
        <v>0</v>
      </c>
      <c r="N247" s="19"/>
      <c r="O247" s="19"/>
      <c r="P247" s="19">
        <f t="shared" si="17"/>
        <v>0</v>
      </c>
      <c r="Q247" s="7" t="b">
        <f t="shared" si="20"/>
        <v>0</v>
      </c>
      <c r="R247" s="7">
        <v>0</v>
      </c>
    </row>
    <row r="248" spans="1:18" ht="51" hidden="1" x14ac:dyDescent="0.25">
      <c r="A248" s="33">
        <f t="shared" si="18"/>
        <v>245</v>
      </c>
      <c r="B248" s="33" t="s">
        <v>297</v>
      </c>
      <c r="C248" s="33">
        <v>30252</v>
      </c>
      <c r="D248" s="33" t="s">
        <v>148</v>
      </c>
      <c r="E248" s="34" t="s">
        <v>468</v>
      </c>
      <c r="F248" s="19"/>
      <c r="G248" s="19"/>
      <c r="H248" s="19"/>
      <c r="I248" s="19"/>
      <c r="J248" s="19"/>
      <c r="K248" s="19"/>
      <c r="L248" s="19" t="b">
        <f t="shared" si="19"/>
        <v>0</v>
      </c>
      <c r="M248" s="19">
        <f t="shared" si="16"/>
        <v>0</v>
      </c>
      <c r="N248" s="19"/>
      <c r="O248" s="19"/>
      <c r="P248" s="19">
        <f t="shared" si="17"/>
        <v>0</v>
      </c>
      <c r="Q248" s="7" t="b">
        <f t="shared" si="20"/>
        <v>0</v>
      </c>
      <c r="R248" s="7">
        <v>0</v>
      </c>
    </row>
    <row r="249" spans="1:18" ht="60" hidden="1" x14ac:dyDescent="0.25">
      <c r="A249" s="33">
        <f t="shared" si="18"/>
        <v>246</v>
      </c>
      <c r="B249" s="33" t="s">
        <v>298</v>
      </c>
      <c r="C249" s="33">
        <v>30253</v>
      </c>
      <c r="D249" s="33" t="s">
        <v>103</v>
      </c>
      <c r="E249" s="34" t="s">
        <v>470</v>
      </c>
      <c r="F249" s="19"/>
      <c r="G249" s="19"/>
      <c r="H249" s="19"/>
      <c r="I249" s="19"/>
      <c r="J249" s="19"/>
      <c r="K249" s="19"/>
      <c r="L249" s="19" t="b">
        <f t="shared" si="19"/>
        <v>0</v>
      </c>
      <c r="M249" s="19">
        <f t="shared" si="16"/>
        <v>0</v>
      </c>
      <c r="N249" s="19"/>
      <c r="O249" s="19"/>
      <c r="P249" s="19">
        <f t="shared" si="17"/>
        <v>0</v>
      </c>
      <c r="Q249" s="7" t="b">
        <f t="shared" si="20"/>
        <v>0</v>
      </c>
      <c r="R249" s="7">
        <v>0</v>
      </c>
    </row>
    <row r="250" spans="1:18" ht="63.75" hidden="1" x14ac:dyDescent="0.25">
      <c r="A250" s="33">
        <f t="shared" si="18"/>
        <v>247</v>
      </c>
      <c r="B250" s="33" t="s">
        <v>299</v>
      </c>
      <c r="C250" s="33">
        <v>30254</v>
      </c>
      <c r="D250" s="33" t="s">
        <v>33</v>
      </c>
      <c r="E250" s="34" t="s">
        <v>447</v>
      </c>
      <c r="F250" s="19"/>
      <c r="G250" s="19"/>
      <c r="H250" s="19"/>
      <c r="I250" s="19"/>
      <c r="J250" s="19"/>
      <c r="K250" s="19"/>
      <c r="L250" s="19" t="b">
        <f t="shared" si="19"/>
        <v>0</v>
      </c>
      <c r="M250" s="19">
        <f t="shared" si="16"/>
        <v>0</v>
      </c>
      <c r="N250" s="19"/>
      <c r="O250" s="19"/>
      <c r="P250" s="19">
        <f t="shared" si="17"/>
        <v>0</v>
      </c>
      <c r="Q250" s="7" t="b">
        <f t="shared" si="20"/>
        <v>0</v>
      </c>
      <c r="R250" s="7">
        <v>0</v>
      </c>
    </row>
    <row r="251" spans="1:18" ht="45" hidden="1" x14ac:dyDescent="0.25">
      <c r="A251" s="33">
        <f t="shared" si="18"/>
        <v>248</v>
      </c>
      <c r="B251" s="33" t="s">
        <v>300</v>
      </c>
      <c r="C251" s="33">
        <v>30255</v>
      </c>
      <c r="D251" s="33" t="s">
        <v>8</v>
      </c>
      <c r="E251" s="34" t="s">
        <v>9</v>
      </c>
      <c r="F251" s="19"/>
      <c r="G251" s="19"/>
      <c r="H251" s="19"/>
      <c r="I251" s="19"/>
      <c r="J251" s="19"/>
      <c r="K251" s="19"/>
      <c r="L251" s="19" t="b">
        <f t="shared" si="19"/>
        <v>0</v>
      </c>
      <c r="M251" s="19">
        <f t="shared" si="16"/>
        <v>0</v>
      </c>
      <c r="N251" s="19"/>
      <c r="O251" s="19"/>
      <c r="P251" s="19">
        <f t="shared" si="17"/>
        <v>0</v>
      </c>
      <c r="Q251" s="7" t="b">
        <f t="shared" si="20"/>
        <v>0</v>
      </c>
      <c r="R251" s="7">
        <v>0</v>
      </c>
    </row>
    <row r="252" spans="1:18" ht="30" hidden="1" x14ac:dyDescent="0.25">
      <c r="A252" s="33">
        <f t="shared" si="18"/>
        <v>249</v>
      </c>
      <c r="B252" s="33" t="s">
        <v>301</v>
      </c>
      <c r="C252" s="33">
        <v>30256</v>
      </c>
      <c r="D252" s="33" t="s">
        <v>26</v>
      </c>
      <c r="E252" s="34" t="s">
        <v>445</v>
      </c>
      <c r="F252" s="19"/>
      <c r="G252" s="19"/>
      <c r="H252" s="19"/>
      <c r="I252" s="19"/>
      <c r="J252" s="19"/>
      <c r="K252" s="19"/>
      <c r="L252" s="19" t="b">
        <f t="shared" si="19"/>
        <v>0</v>
      </c>
      <c r="M252" s="19">
        <f t="shared" si="16"/>
        <v>0</v>
      </c>
      <c r="N252" s="19"/>
      <c r="O252" s="19"/>
      <c r="P252" s="19">
        <f t="shared" si="17"/>
        <v>0</v>
      </c>
      <c r="Q252" s="7" t="b">
        <f t="shared" si="20"/>
        <v>0</v>
      </c>
      <c r="R252" s="7">
        <v>0</v>
      </c>
    </row>
    <row r="253" spans="1:18" ht="30" x14ac:dyDescent="0.25">
      <c r="A253" s="33">
        <f t="shared" si="18"/>
        <v>250</v>
      </c>
      <c r="B253" s="33" t="s">
        <v>302</v>
      </c>
      <c r="C253" s="33">
        <v>30257</v>
      </c>
      <c r="D253" s="33" t="s">
        <v>48</v>
      </c>
      <c r="E253" s="34" t="s">
        <v>18</v>
      </c>
      <c r="F253" s="19">
        <v>2</v>
      </c>
      <c r="G253" s="19">
        <v>1</v>
      </c>
      <c r="H253" s="19">
        <v>2</v>
      </c>
      <c r="I253" s="19">
        <v>1</v>
      </c>
      <c r="J253" s="19">
        <v>1</v>
      </c>
      <c r="K253" s="19">
        <v>1</v>
      </c>
      <c r="L253" s="19">
        <f t="shared" si="19"/>
        <v>1</v>
      </c>
      <c r="M253" s="19">
        <f t="shared" si="16"/>
        <v>3</v>
      </c>
      <c r="N253" s="19">
        <v>3</v>
      </c>
      <c r="O253" s="19">
        <v>1</v>
      </c>
      <c r="P253" s="19">
        <f t="shared" si="17"/>
        <v>1</v>
      </c>
      <c r="Q253" s="7">
        <f t="shared" si="20"/>
        <v>1</v>
      </c>
      <c r="R253" s="7">
        <v>1234</v>
      </c>
    </row>
    <row r="254" spans="1:18" ht="63.75" hidden="1" x14ac:dyDescent="0.25">
      <c r="A254" s="33">
        <f t="shared" si="18"/>
        <v>251</v>
      </c>
      <c r="B254" s="33" t="s">
        <v>303</v>
      </c>
      <c r="C254" s="33">
        <v>30258</v>
      </c>
      <c r="D254" s="33" t="s">
        <v>66</v>
      </c>
      <c r="E254" s="34" t="s">
        <v>67</v>
      </c>
      <c r="F254" s="19">
        <v>2</v>
      </c>
      <c r="G254" s="19">
        <v>1</v>
      </c>
      <c r="H254" s="19">
        <v>2</v>
      </c>
      <c r="I254" s="19">
        <v>1</v>
      </c>
      <c r="J254" s="19">
        <v>2</v>
      </c>
      <c r="K254" s="19">
        <v>1</v>
      </c>
      <c r="L254" s="19">
        <f t="shared" si="19"/>
        <v>1</v>
      </c>
      <c r="M254" s="19">
        <f t="shared" si="16"/>
        <v>3</v>
      </c>
      <c r="N254" s="19"/>
      <c r="O254" s="19"/>
      <c r="P254" s="19">
        <f t="shared" si="17"/>
        <v>0</v>
      </c>
      <c r="Q254" s="7">
        <f t="shared" si="20"/>
        <v>1</v>
      </c>
      <c r="R254" s="7">
        <v>123</v>
      </c>
    </row>
    <row r="255" spans="1:18" ht="45" hidden="1" x14ac:dyDescent="0.25">
      <c r="A255" s="33">
        <f t="shared" si="18"/>
        <v>252</v>
      </c>
      <c r="B255" s="33" t="s">
        <v>304</v>
      </c>
      <c r="C255" s="33">
        <v>30259</v>
      </c>
      <c r="D255" s="33" t="s">
        <v>8</v>
      </c>
      <c r="E255" s="34" t="s">
        <v>9</v>
      </c>
      <c r="F255" s="19"/>
      <c r="G255" s="19"/>
      <c r="H255" s="19"/>
      <c r="I255" s="19"/>
      <c r="J255" s="19"/>
      <c r="K255" s="19"/>
      <c r="L255" s="19" t="b">
        <f t="shared" si="19"/>
        <v>0</v>
      </c>
      <c r="M255" s="19">
        <f t="shared" si="16"/>
        <v>0</v>
      </c>
      <c r="N255" s="19"/>
      <c r="O255" s="19"/>
      <c r="P255" s="19">
        <f t="shared" si="17"/>
        <v>0</v>
      </c>
      <c r="Q255" s="7" t="b">
        <f t="shared" si="20"/>
        <v>0</v>
      </c>
      <c r="R255" s="7">
        <v>0</v>
      </c>
    </row>
    <row r="256" spans="1:18" ht="45" hidden="1" x14ac:dyDescent="0.25">
      <c r="A256" s="33">
        <f t="shared" si="18"/>
        <v>253</v>
      </c>
      <c r="B256" s="33" t="s">
        <v>305</v>
      </c>
      <c r="C256" s="33">
        <v>30260</v>
      </c>
      <c r="D256" s="33" t="s">
        <v>8</v>
      </c>
      <c r="E256" s="34" t="s">
        <v>9</v>
      </c>
      <c r="F256" s="19"/>
      <c r="G256" s="19"/>
      <c r="H256" s="19"/>
      <c r="I256" s="19"/>
      <c r="J256" s="19"/>
      <c r="K256" s="19"/>
      <c r="L256" s="19" t="b">
        <f t="shared" si="19"/>
        <v>0</v>
      </c>
      <c r="M256" s="19">
        <f t="shared" si="16"/>
        <v>0</v>
      </c>
      <c r="N256" s="19"/>
      <c r="O256" s="19"/>
      <c r="P256" s="19">
        <f t="shared" si="17"/>
        <v>0</v>
      </c>
      <c r="Q256" s="7" t="b">
        <f t="shared" si="20"/>
        <v>0</v>
      </c>
      <c r="R256" s="7">
        <v>0</v>
      </c>
    </row>
    <row r="257" spans="1:18" ht="45" hidden="1" x14ac:dyDescent="0.25">
      <c r="A257" s="33">
        <f t="shared" si="18"/>
        <v>254</v>
      </c>
      <c r="B257" s="33" t="s">
        <v>306</v>
      </c>
      <c r="C257" s="33">
        <v>30261</v>
      </c>
      <c r="D257" s="33" t="s">
        <v>8</v>
      </c>
      <c r="E257" s="34" t="s">
        <v>9</v>
      </c>
      <c r="F257" s="19"/>
      <c r="G257" s="19"/>
      <c r="H257" s="19"/>
      <c r="I257" s="19"/>
      <c r="J257" s="19"/>
      <c r="K257" s="19"/>
      <c r="L257" s="19" t="b">
        <f t="shared" si="19"/>
        <v>0</v>
      </c>
      <c r="M257" s="19">
        <f t="shared" si="16"/>
        <v>0</v>
      </c>
      <c r="N257" s="19"/>
      <c r="O257" s="19"/>
      <c r="P257" s="19">
        <f t="shared" si="17"/>
        <v>0</v>
      </c>
      <c r="Q257" s="7" t="b">
        <f t="shared" si="20"/>
        <v>0</v>
      </c>
      <c r="R257" s="7">
        <v>0</v>
      </c>
    </row>
    <row r="258" spans="1:18" ht="60" hidden="1" x14ac:dyDescent="0.25">
      <c r="A258" s="33">
        <f t="shared" si="18"/>
        <v>255</v>
      </c>
      <c r="B258" s="33" t="s">
        <v>307</v>
      </c>
      <c r="C258" s="33">
        <v>30262</v>
      </c>
      <c r="D258" s="33" t="s">
        <v>8</v>
      </c>
      <c r="E258" s="34" t="s">
        <v>9</v>
      </c>
      <c r="F258" s="19"/>
      <c r="G258" s="19"/>
      <c r="H258" s="19"/>
      <c r="I258" s="19"/>
      <c r="J258" s="19"/>
      <c r="K258" s="19"/>
      <c r="L258" s="19" t="b">
        <f t="shared" si="19"/>
        <v>0</v>
      </c>
      <c r="M258" s="19">
        <f t="shared" si="16"/>
        <v>0</v>
      </c>
      <c r="N258" s="19"/>
      <c r="O258" s="19"/>
      <c r="P258" s="19">
        <f t="shared" si="17"/>
        <v>0</v>
      </c>
      <c r="Q258" s="7" t="b">
        <f t="shared" si="20"/>
        <v>0</v>
      </c>
      <c r="R258" s="7">
        <v>0</v>
      </c>
    </row>
    <row r="259" spans="1:18" ht="45" hidden="1" x14ac:dyDescent="0.25">
      <c r="A259" s="33">
        <f t="shared" si="18"/>
        <v>256</v>
      </c>
      <c r="B259" s="33" t="s">
        <v>308</v>
      </c>
      <c r="C259" s="33">
        <v>30263</v>
      </c>
      <c r="D259" s="33" t="s">
        <v>11</v>
      </c>
      <c r="E259" s="34" t="s">
        <v>464</v>
      </c>
      <c r="F259" s="19"/>
      <c r="G259" s="19"/>
      <c r="H259" s="19"/>
      <c r="I259" s="19"/>
      <c r="J259" s="19"/>
      <c r="K259" s="19"/>
      <c r="L259" s="19" t="b">
        <f t="shared" si="19"/>
        <v>0</v>
      </c>
      <c r="M259" s="19">
        <f t="shared" si="16"/>
        <v>0</v>
      </c>
      <c r="N259" s="19"/>
      <c r="O259" s="19"/>
      <c r="P259" s="19">
        <f t="shared" si="17"/>
        <v>0</v>
      </c>
      <c r="Q259" s="7" t="b">
        <f t="shared" si="20"/>
        <v>0</v>
      </c>
      <c r="R259" s="7">
        <v>0</v>
      </c>
    </row>
    <row r="260" spans="1:18" ht="60" hidden="1" x14ac:dyDescent="0.25">
      <c r="A260" s="33">
        <f t="shared" si="18"/>
        <v>257</v>
      </c>
      <c r="B260" s="33" t="s">
        <v>309</v>
      </c>
      <c r="C260" s="33">
        <v>30264</v>
      </c>
      <c r="D260" s="33" t="s">
        <v>8</v>
      </c>
      <c r="E260" s="34" t="s">
        <v>9</v>
      </c>
      <c r="F260" s="19"/>
      <c r="G260" s="19"/>
      <c r="H260" s="19"/>
      <c r="I260" s="19"/>
      <c r="J260" s="19"/>
      <c r="K260" s="19"/>
      <c r="L260" s="19" t="b">
        <f t="shared" si="19"/>
        <v>0</v>
      </c>
      <c r="M260" s="19">
        <f t="shared" ref="M260:M323" si="21">G260+I260+K260</f>
        <v>0</v>
      </c>
      <c r="N260" s="19"/>
      <c r="O260" s="19"/>
      <c r="P260" s="19">
        <f t="shared" ref="P260:P323" si="22">O260</f>
        <v>0</v>
      </c>
      <c r="Q260" s="7" t="b">
        <f t="shared" si="20"/>
        <v>0</v>
      </c>
      <c r="R260" s="7">
        <v>0</v>
      </c>
    </row>
    <row r="261" spans="1:18" ht="45" hidden="1" x14ac:dyDescent="0.25">
      <c r="A261" s="33">
        <f t="shared" ref="A261:A324" si="23">A260+1</f>
        <v>258</v>
      </c>
      <c r="B261" s="33" t="s">
        <v>310</v>
      </c>
      <c r="C261" s="33">
        <v>30265</v>
      </c>
      <c r="D261" s="33" t="s">
        <v>11</v>
      </c>
      <c r="E261" s="34" t="s">
        <v>464</v>
      </c>
      <c r="F261" s="19"/>
      <c r="G261" s="19"/>
      <c r="H261" s="19"/>
      <c r="I261" s="19"/>
      <c r="J261" s="19"/>
      <c r="K261" s="19"/>
      <c r="L261" s="19" t="b">
        <f t="shared" ref="L261:L324" si="24">IF(G261&gt;0,G261,IF(I261&gt;0,I261,IF(K261&gt;0,K261)))</f>
        <v>0</v>
      </c>
      <c r="M261" s="19">
        <f t="shared" si="21"/>
        <v>0</v>
      </c>
      <c r="N261" s="19"/>
      <c r="O261" s="19"/>
      <c r="P261" s="19">
        <f t="shared" si="22"/>
        <v>0</v>
      </c>
      <c r="Q261" s="7" t="b">
        <f t="shared" si="20"/>
        <v>0</v>
      </c>
      <c r="R261" s="7">
        <v>0</v>
      </c>
    </row>
    <row r="262" spans="1:18" ht="45" hidden="1" x14ac:dyDescent="0.25">
      <c r="A262" s="33">
        <f t="shared" si="23"/>
        <v>259</v>
      </c>
      <c r="B262" s="33" t="s">
        <v>311</v>
      </c>
      <c r="C262" s="33">
        <v>30266</v>
      </c>
      <c r="D262" s="33" t="s">
        <v>26</v>
      </c>
      <c r="E262" s="34" t="s">
        <v>445</v>
      </c>
      <c r="F262" s="19"/>
      <c r="G262" s="19"/>
      <c r="H262" s="19"/>
      <c r="I262" s="19"/>
      <c r="J262" s="19"/>
      <c r="K262" s="19"/>
      <c r="L262" s="19" t="b">
        <f t="shared" si="24"/>
        <v>0</v>
      </c>
      <c r="M262" s="19">
        <f t="shared" si="21"/>
        <v>0</v>
      </c>
      <c r="N262" s="19"/>
      <c r="O262" s="19"/>
      <c r="P262" s="19">
        <f t="shared" si="22"/>
        <v>0</v>
      </c>
      <c r="Q262" s="7" t="b">
        <f t="shared" si="20"/>
        <v>0</v>
      </c>
      <c r="R262" s="7">
        <v>0</v>
      </c>
    </row>
    <row r="263" spans="1:18" ht="51" hidden="1" x14ac:dyDescent="0.25">
      <c r="A263" s="33">
        <f t="shared" si="23"/>
        <v>260</v>
      </c>
      <c r="B263" s="35" t="s">
        <v>312</v>
      </c>
      <c r="C263" s="33">
        <v>30267</v>
      </c>
      <c r="D263" s="33" t="s">
        <v>11</v>
      </c>
      <c r="E263" s="34" t="s">
        <v>468</v>
      </c>
      <c r="F263" s="19"/>
      <c r="G263" s="19"/>
      <c r="H263" s="19"/>
      <c r="I263" s="19"/>
      <c r="J263" s="19"/>
      <c r="K263" s="19"/>
      <c r="L263" s="19" t="b">
        <f t="shared" si="24"/>
        <v>0</v>
      </c>
      <c r="M263" s="19">
        <f t="shared" si="21"/>
        <v>0</v>
      </c>
      <c r="N263" s="19"/>
      <c r="O263" s="19"/>
      <c r="P263" s="19">
        <f t="shared" si="22"/>
        <v>0</v>
      </c>
      <c r="Q263" s="7" t="b">
        <f t="shared" si="20"/>
        <v>0</v>
      </c>
      <c r="R263" s="7">
        <v>0</v>
      </c>
    </row>
    <row r="264" spans="1:18" ht="45" hidden="1" x14ac:dyDescent="0.25">
      <c r="A264" s="33">
        <f t="shared" si="23"/>
        <v>261</v>
      </c>
      <c r="B264" s="33" t="s">
        <v>313</v>
      </c>
      <c r="C264" s="33">
        <v>30268</v>
      </c>
      <c r="D264" s="33" t="s">
        <v>26</v>
      </c>
      <c r="E264" s="34" t="s">
        <v>445</v>
      </c>
      <c r="F264" s="19"/>
      <c r="G264" s="19"/>
      <c r="H264" s="19"/>
      <c r="I264" s="19"/>
      <c r="J264" s="19"/>
      <c r="K264" s="19"/>
      <c r="L264" s="19" t="b">
        <f t="shared" si="24"/>
        <v>0</v>
      </c>
      <c r="M264" s="19">
        <f t="shared" si="21"/>
        <v>0</v>
      </c>
      <c r="N264" s="19"/>
      <c r="O264" s="19"/>
      <c r="P264" s="19">
        <f t="shared" si="22"/>
        <v>0</v>
      </c>
      <c r="Q264" s="7" t="b">
        <f t="shared" si="20"/>
        <v>0</v>
      </c>
      <c r="R264" s="7">
        <v>0</v>
      </c>
    </row>
    <row r="265" spans="1:18" ht="30" hidden="1" x14ac:dyDescent="0.25">
      <c r="A265" s="33">
        <f t="shared" si="23"/>
        <v>262</v>
      </c>
      <c r="B265" s="33" t="s">
        <v>314</v>
      </c>
      <c r="C265" s="33">
        <v>30269</v>
      </c>
      <c r="D265" s="33" t="s">
        <v>8</v>
      </c>
      <c r="E265" s="34" t="s">
        <v>9</v>
      </c>
      <c r="F265" s="19">
        <v>1</v>
      </c>
      <c r="G265" s="19">
        <v>1</v>
      </c>
      <c r="H265" s="19">
        <v>1</v>
      </c>
      <c r="I265" s="19">
        <v>1</v>
      </c>
      <c r="J265" s="19"/>
      <c r="K265" s="19"/>
      <c r="L265" s="19">
        <f t="shared" si="24"/>
        <v>1</v>
      </c>
      <c r="M265" s="19">
        <f t="shared" si="21"/>
        <v>2</v>
      </c>
      <c r="N265" s="19"/>
      <c r="O265" s="19"/>
      <c r="P265" s="19">
        <f t="shared" si="22"/>
        <v>0</v>
      </c>
      <c r="Q265" s="7">
        <f t="shared" si="20"/>
        <v>1</v>
      </c>
      <c r="R265" s="7">
        <v>12</v>
      </c>
    </row>
    <row r="266" spans="1:18" ht="30" hidden="1" x14ac:dyDescent="0.25">
      <c r="A266" s="33">
        <f t="shared" si="23"/>
        <v>263</v>
      </c>
      <c r="B266" s="33" t="s">
        <v>315</v>
      </c>
      <c r="C266" s="33">
        <v>30270</v>
      </c>
      <c r="D266" s="33" t="s">
        <v>8</v>
      </c>
      <c r="E266" s="34" t="s">
        <v>9</v>
      </c>
      <c r="F266" s="19">
        <v>2</v>
      </c>
      <c r="G266" s="19">
        <v>1</v>
      </c>
      <c r="H266" s="19">
        <v>2</v>
      </c>
      <c r="I266" s="19">
        <v>1</v>
      </c>
      <c r="J266" s="19">
        <v>2</v>
      </c>
      <c r="K266" s="19">
        <v>1</v>
      </c>
      <c r="L266" s="19">
        <f t="shared" si="24"/>
        <v>1</v>
      </c>
      <c r="M266" s="19">
        <f t="shared" si="21"/>
        <v>3</v>
      </c>
      <c r="N266" s="19"/>
      <c r="O266" s="19"/>
      <c r="P266" s="19">
        <f t="shared" si="22"/>
        <v>0</v>
      </c>
      <c r="Q266" s="7">
        <f t="shared" si="20"/>
        <v>1</v>
      </c>
      <c r="R266" s="7">
        <v>123</v>
      </c>
    </row>
    <row r="267" spans="1:18" ht="60" hidden="1" x14ac:dyDescent="0.25">
      <c r="A267" s="33">
        <f t="shared" si="23"/>
        <v>264</v>
      </c>
      <c r="B267" s="33" t="s">
        <v>316</v>
      </c>
      <c r="C267" s="33">
        <v>30271</v>
      </c>
      <c r="D267" s="33" t="s">
        <v>26</v>
      </c>
      <c r="E267" s="34" t="s">
        <v>445</v>
      </c>
      <c r="F267" s="19"/>
      <c r="G267" s="19"/>
      <c r="H267" s="19"/>
      <c r="I267" s="19"/>
      <c r="J267" s="19"/>
      <c r="K267" s="19"/>
      <c r="L267" s="19" t="b">
        <f t="shared" si="24"/>
        <v>0</v>
      </c>
      <c r="M267" s="19">
        <f t="shared" si="21"/>
        <v>0</v>
      </c>
      <c r="N267" s="19"/>
      <c r="O267" s="19"/>
      <c r="P267" s="19">
        <f t="shared" si="22"/>
        <v>0</v>
      </c>
      <c r="Q267" s="7" t="b">
        <f t="shared" ref="Q267:Q329" si="25">IF(L267&gt;0,L267,IF(P267&gt;0,P267))</f>
        <v>0</v>
      </c>
      <c r="R267" s="7">
        <v>0</v>
      </c>
    </row>
    <row r="268" spans="1:18" ht="45" hidden="1" x14ac:dyDescent="0.25">
      <c r="A268" s="33">
        <f t="shared" si="23"/>
        <v>265</v>
      </c>
      <c r="B268" s="33" t="s">
        <v>317</v>
      </c>
      <c r="C268" s="33">
        <v>30272</v>
      </c>
      <c r="D268" s="33" t="s">
        <v>29</v>
      </c>
      <c r="E268" s="34" t="s">
        <v>446</v>
      </c>
      <c r="F268" s="19"/>
      <c r="G268" s="19"/>
      <c r="H268" s="19"/>
      <c r="I268" s="19"/>
      <c r="J268" s="19"/>
      <c r="K268" s="19"/>
      <c r="L268" s="19" t="b">
        <f t="shared" si="24"/>
        <v>0</v>
      </c>
      <c r="M268" s="19">
        <f t="shared" si="21"/>
        <v>0</v>
      </c>
      <c r="N268" s="19"/>
      <c r="O268" s="19"/>
      <c r="P268" s="19">
        <f t="shared" si="22"/>
        <v>0</v>
      </c>
      <c r="Q268" s="7" t="b">
        <f t="shared" si="25"/>
        <v>0</v>
      </c>
      <c r="R268" s="7">
        <v>0</v>
      </c>
    </row>
    <row r="269" spans="1:18" ht="45" hidden="1" x14ac:dyDescent="0.25">
      <c r="A269" s="33">
        <f t="shared" si="23"/>
        <v>266</v>
      </c>
      <c r="B269" s="33" t="s">
        <v>318</v>
      </c>
      <c r="C269" s="33">
        <v>30273</v>
      </c>
      <c r="D269" s="33" t="s">
        <v>188</v>
      </c>
      <c r="E269" s="34" t="s">
        <v>461</v>
      </c>
      <c r="F269" s="19"/>
      <c r="G269" s="19"/>
      <c r="H269" s="19"/>
      <c r="I269" s="19"/>
      <c r="J269" s="19"/>
      <c r="K269" s="19"/>
      <c r="L269" s="19" t="b">
        <f t="shared" si="24"/>
        <v>0</v>
      </c>
      <c r="M269" s="19">
        <f t="shared" si="21"/>
        <v>0</v>
      </c>
      <c r="N269" s="19"/>
      <c r="O269" s="19"/>
      <c r="P269" s="19">
        <f t="shared" si="22"/>
        <v>0</v>
      </c>
      <c r="Q269" s="7" t="b">
        <f t="shared" si="25"/>
        <v>0</v>
      </c>
      <c r="R269" s="7">
        <v>0</v>
      </c>
    </row>
    <row r="270" spans="1:18" ht="45" hidden="1" x14ac:dyDescent="0.25">
      <c r="A270" s="33">
        <f t="shared" si="23"/>
        <v>267</v>
      </c>
      <c r="B270" s="33" t="s">
        <v>319</v>
      </c>
      <c r="C270" s="33">
        <v>30274</v>
      </c>
      <c r="D270" s="33" t="s">
        <v>8</v>
      </c>
      <c r="E270" s="34" t="s">
        <v>9</v>
      </c>
      <c r="F270" s="19"/>
      <c r="G270" s="19"/>
      <c r="H270" s="19"/>
      <c r="I270" s="19"/>
      <c r="J270" s="19"/>
      <c r="K270" s="19"/>
      <c r="L270" s="19" t="b">
        <f t="shared" si="24"/>
        <v>0</v>
      </c>
      <c r="M270" s="19">
        <f t="shared" si="21"/>
        <v>0</v>
      </c>
      <c r="N270" s="19"/>
      <c r="O270" s="19"/>
      <c r="P270" s="19">
        <f t="shared" si="22"/>
        <v>0</v>
      </c>
      <c r="Q270" s="7" t="b">
        <f t="shared" si="25"/>
        <v>0</v>
      </c>
      <c r="R270" s="7">
        <v>0</v>
      </c>
    </row>
    <row r="271" spans="1:18" ht="60" hidden="1" x14ac:dyDescent="0.25">
      <c r="A271" s="33">
        <f t="shared" si="23"/>
        <v>268</v>
      </c>
      <c r="B271" s="33" t="s">
        <v>320</v>
      </c>
      <c r="C271" s="33">
        <v>30275</v>
      </c>
      <c r="D271" s="33" t="s">
        <v>103</v>
      </c>
      <c r="E271" s="34" t="s">
        <v>470</v>
      </c>
      <c r="F271" s="19"/>
      <c r="G271" s="19"/>
      <c r="H271" s="19"/>
      <c r="I271" s="19"/>
      <c r="J271" s="19"/>
      <c r="K271" s="19"/>
      <c r="L271" s="19" t="b">
        <f t="shared" si="24"/>
        <v>0</v>
      </c>
      <c r="M271" s="19">
        <f t="shared" si="21"/>
        <v>0</v>
      </c>
      <c r="N271" s="19"/>
      <c r="O271" s="19"/>
      <c r="P271" s="19">
        <f t="shared" si="22"/>
        <v>0</v>
      </c>
      <c r="Q271" s="7" t="b">
        <f t="shared" si="25"/>
        <v>0</v>
      </c>
      <c r="R271" s="7">
        <v>0</v>
      </c>
    </row>
    <row r="272" spans="1:18" ht="89.25" hidden="1" x14ac:dyDescent="0.25">
      <c r="A272" s="33">
        <f t="shared" si="23"/>
        <v>269</v>
      </c>
      <c r="B272" s="33" t="s">
        <v>321</v>
      </c>
      <c r="C272" s="33">
        <v>30276</v>
      </c>
      <c r="D272" s="33" t="s">
        <v>14</v>
      </c>
      <c r="E272" s="34" t="s">
        <v>466</v>
      </c>
      <c r="F272" s="19"/>
      <c r="G272" s="19"/>
      <c r="H272" s="19"/>
      <c r="I272" s="19"/>
      <c r="J272" s="19"/>
      <c r="K272" s="19"/>
      <c r="L272" s="19" t="b">
        <f t="shared" si="24"/>
        <v>0</v>
      </c>
      <c r="M272" s="19">
        <f t="shared" si="21"/>
        <v>0</v>
      </c>
      <c r="N272" s="19"/>
      <c r="O272" s="19"/>
      <c r="P272" s="19">
        <f t="shared" si="22"/>
        <v>0</v>
      </c>
      <c r="Q272" s="7" t="b">
        <f t="shared" si="25"/>
        <v>0</v>
      </c>
      <c r="R272" s="7">
        <v>0</v>
      </c>
    </row>
    <row r="273" spans="1:18" ht="60" hidden="1" x14ac:dyDescent="0.25">
      <c r="A273" s="33">
        <f t="shared" si="23"/>
        <v>270</v>
      </c>
      <c r="B273" s="33" t="s">
        <v>322</v>
      </c>
      <c r="C273" s="33">
        <v>30277</v>
      </c>
      <c r="D273" s="33" t="s">
        <v>26</v>
      </c>
      <c r="E273" s="34" t="s">
        <v>445</v>
      </c>
      <c r="F273" s="19"/>
      <c r="G273" s="19"/>
      <c r="H273" s="19"/>
      <c r="I273" s="19"/>
      <c r="J273" s="19"/>
      <c r="K273" s="19"/>
      <c r="L273" s="19" t="b">
        <f t="shared" si="24"/>
        <v>0</v>
      </c>
      <c r="M273" s="19">
        <f t="shared" si="21"/>
        <v>0</v>
      </c>
      <c r="N273" s="19"/>
      <c r="O273" s="19"/>
      <c r="P273" s="19">
        <f t="shared" si="22"/>
        <v>0</v>
      </c>
      <c r="Q273" s="7" t="b">
        <f t="shared" si="25"/>
        <v>0</v>
      </c>
      <c r="R273" s="7">
        <v>0</v>
      </c>
    </row>
    <row r="274" spans="1:18" ht="45" hidden="1" x14ac:dyDescent="0.25">
      <c r="A274" s="33">
        <f t="shared" si="23"/>
        <v>271</v>
      </c>
      <c r="B274" s="33" t="s">
        <v>323</v>
      </c>
      <c r="C274" s="33">
        <v>30278</v>
      </c>
      <c r="D274" s="33" t="s">
        <v>63</v>
      </c>
      <c r="E274" s="34" t="s">
        <v>445</v>
      </c>
      <c r="F274" s="19"/>
      <c r="G274" s="19"/>
      <c r="H274" s="19"/>
      <c r="I274" s="19"/>
      <c r="J274" s="19"/>
      <c r="K274" s="19"/>
      <c r="L274" s="19" t="b">
        <f t="shared" si="24"/>
        <v>0</v>
      </c>
      <c r="M274" s="19">
        <f t="shared" si="21"/>
        <v>0</v>
      </c>
      <c r="N274" s="19"/>
      <c r="O274" s="19"/>
      <c r="P274" s="19">
        <f t="shared" si="22"/>
        <v>0</v>
      </c>
      <c r="Q274" s="7" t="b">
        <f t="shared" si="25"/>
        <v>0</v>
      </c>
      <c r="R274" s="7">
        <v>0</v>
      </c>
    </row>
    <row r="275" spans="1:18" ht="60" hidden="1" x14ac:dyDescent="0.25">
      <c r="A275" s="33">
        <f t="shared" si="23"/>
        <v>272</v>
      </c>
      <c r="B275" s="33" t="s">
        <v>324</v>
      </c>
      <c r="C275" s="33">
        <v>30279</v>
      </c>
      <c r="D275" s="33" t="s">
        <v>26</v>
      </c>
      <c r="E275" s="34" t="s">
        <v>445</v>
      </c>
      <c r="F275" s="19"/>
      <c r="G275" s="19"/>
      <c r="H275" s="19"/>
      <c r="I275" s="19"/>
      <c r="J275" s="19"/>
      <c r="K275" s="19"/>
      <c r="L275" s="19" t="b">
        <f t="shared" si="24"/>
        <v>0</v>
      </c>
      <c r="M275" s="19">
        <f t="shared" si="21"/>
        <v>0</v>
      </c>
      <c r="N275" s="19"/>
      <c r="O275" s="19"/>
      <c r="P275" s="19">
        <f t="shared" si="22"/>
        <v>0</v>
      </c>
      <c r="Q275" s="7" t="b">
        <f t="shared" si="25"/>
        <v>0</v>
      </c>
      <c r="R275" s="7">
        <v>0</v>
      </c>
    </row>
    <row r="276" spans="1:18" ht="45" hidden="1" x14ac:dyDescent="0.25">
      <c r="A276" s="33">
        <f t="shared" si="23"/>
        <v>273</v>
      </c>
      <c r="B276" s="33" t="s">
        <v>325</v>
      </c>
      <c r="C276" s="33">
        <v>30280</v>
      </c>
      <c r="D276" s="33" t="s">
        <v>29</v>
      </c>
      <c r="E276" s="34" t="s">
        <v>446</v>
      </c>
      <c r="F276" s="19"/>
      <c r="G276" s="19"/>
      <c r="H276" s="19"/>
      <c r="I276" s="19"/>
      <c r="J276" s="19"/>
      <c r="K276" s="19"/>
      <c r="L276" s="19" t="b">
        <f t="shared" si="24"/>
        <v>0</v>
      </c>
      <c r="M276" s="19">
        <f t="shared" si="21"/>
        <v>0</v>
      </c>
      <c r="N276" s="19"/>
      <c r="O276" s="19"/>
      <c r="P276" s="19">
        <f t="shared" si="22"/>
        <v>0</v>
      </c>
      <c r="Q276" s="7" t="b">
        <f t="shared" si="25"/>
        <v>0</v>
      </c>
      <c r="R276" s="7">
        <v>0</v>
      </c>
    </row>
    <row r="277" spans="1:18" ht="45" hidden="1" x14ac:dyDescent="0.25">
      <c r="A277" s="33">
        <f t="shared" si="23"/>
        <v>274</v>
      </c>
      <c r="B277" s="33" t="s">
        <v>326</v>
      </c>
      <c r="C277" s="33">
        <v>30281</v>
      </c>
      <c r="D277" s="33" t="s">
        <v>8</v>
      </c>
      <c r="E277" s="34" t="s">
        <v>9</v>
      </c>
      <c r="F277" s="19"/>
      <c r="G277" s="19"/>
      <c r="H277" s="19"/>
      <c r="I277" s="19"/>
      <c r="J277" s="19"/>
      <c r="K277" s="19"/>
      <c r="L277" s="19" t="b">
        <f t="shared" si="24"/>
        <v>0</v>
      </c>
      <c r="M277" s="19">
        <f t="shared" si="21"/>
        <v>0</v>
      </c>
      <c r="N277" s="19"/>
      <c r="O277" s="19"/>
      <c r="P277" s="19">
        <f t="shared" si="22"/>
        <v>0</v>
      </c>
      <c r="Q277" s="7" t="b">
        <f t="shared" si="25"/>
        <v>0</v>
      </c>
      <c r="R277" s="7">
        <v>0</v>
      </c>
    </row>
    <row r="278" spans="1:18" ht="45" hidden="1" x14ac:dyDescent="0.25">
      <c r="A278" s="33">
        <f t="shared" si="23"/>
        <v>275</v>
      </c>
      <c r="B278" s="33" t="s">
        <v>327</v>
      </c>
      <c r="C278" s="33">
        <v>30282</v>
      </c>
      <c r="D278" s="33" t="s">
        <v>26</v>
      </c>
      <c r="E278" s="34" t="s">
        <v>445</v>
      </c>
      <c r="F278" s="19"/>
      <c r="G278" s="19"/>
      <c r="H278" s="19"/>
      <c r="I278" s="19"/>
      <c r="J278" s="19"/>
      <c r="K278" s="19"/>
      <c r="L278" s="19" t="b">
        <f t="shared" si="24"/>
        <v>0</v>
      </c>
      <c r="M278" s="19">
        <f t="shared" si="21"/>
        <v>0</v>
      </c>
      <c r="N278" s="19"/>
      <c r="O278" s="19"/>
      <c r="P278" s="19">
        <f t="shared" si="22"/>
        <v>0</v>
      </c>
      <c r="Q278" s="7" t="b">
        <f t="shared" si="25"/>
        <v>0</v>
      </c>
      <c r="R278" s="7">
        <v>0</v>
      </c>
    </row>
    <row r="279" spans="1:18" ht="30" hidden="1" x14ac:dyDescent="0.25">
      <c r="A279" s="33">
        <f t="shared" si="23"/>
        <v>276</v>
      </c>
      <c r="B279" s="33" t="s">
        <v>328</v>
      </c>
      <c r="C279" s="33">
        <v>30283</v>
      </c>
      <c r="D279" s="33" t="s">
        <v>29</v>
      </c>
      <c r="E279" s="34" t="s">
        <v>446</v>
      </c>
      <c r="F279" s="19"/>
      <c r="G279" s="19"/>
      <c r="H279" s="19"/>
      <c r="I279" s="19"/>
      <c r="J279" s="19"/>
      <c r="K279" s="19"/>
      <c r="L279" s="19" t="b">
        <f t="shared" si="24"/>
        <v>0</v>
      </c>
      <c r="M279" s="19">
        <f t="shared" si="21"/>
        <v>0</v>
      </c>
      <c r="N279" s="19"/>
      <c r="O279" s="19"/>
      <c r="P279" s="19">
        <f t="shared" si="22"/>
        <v>0</v>
      </c>
      <c r="Q279" s="7" t="b">
        <f t="shared" si="25"/>
        <v>0</v>
      </c>
      <c r="R279" s="7">
        <v>0</v>
      </c>
    </row>
    <row r="280" spans="1:18" ht="60" hidden="1" x14ac:dyDescent="0.25">
      <c r="A280" s="33">
        <f t="shared" si="23"/>
        <v>277</v>
      </c>
      <c r="B280" s="33" t="s">
        <v>329</v>
      </c>
      <c r="C280" s="33">
        <v>30284</v>
      </c>
      <c r="D280" s="33" t="s">
        <v>8</v>
      </c>
      <c r="E280" s="34" t="s">
        <v>9</v>
      </c>
      <c r="F280" s="19"/>
      <c r="G280" s="19"/>
      <c r="H280" s="19"/>
      <c r="I280" s="19"/>
      <c r="J280" s="19"/>
      <c r="K280" s="19"/>
      <c r="L280" s="19" t="b">
        <f t="shared" si="24"/>
        <v>0</v>
      </c>
      <c r="M280" s="19">
        <f t="shared" si="21"/>
        <v>0</v>
      </c>
      <c r="N280" s="19"/>
      <c r="O280" s="19"/>
      <c r="P280" s="19">
        <f t="shared" si="22"/>
        <v>0</v>
      </c>
      <c r="Q280" s="7" t="b">
        <f t="shared" si="25"/>
        <v>0</v>
      </c>
      <c r="R280" s="7">
        <v>0</v>
      </c>
    </row>
    <row r="281" spans="1:18" ht="75" x14ac:dyDescent="0.25">
      <c r="A281" s="33">
        <f t="shared" si="23"/>
        <v>278</v>
      </c>
      <c r="B281" s="33" t="s">
        <v>330</v>
      </c>
      <c r="C281" s="33">
        <v>30285</v>
      </c>
      <c r="D281" s="33" t="s">
        <v>8</v>
      </c>
      <c r="E281" s="34" t="s">
        <v>9</v>
      </c>
      <c r="F281" s="19"/>
      <c r="G281" s="19"/>
      <c r="H281" s="19"/>
      <c r="I281" s="19"/>
      <c r="J281" s="19"/>
      <c r="K281" s="19"/>
      <c r="L281" s="19" t="b">
        <f t="shared" si="24"/>
        <v>0</v>
      </c>
      <c r="M281" s="19">
        <f t="shared" si="21"/>
        <v>0</v>
      </c>
      <c r="N281" s="19">
        <v>1</v>
      </c>
      <c r="O281" s="19">
        <v>1</v>
      </c>
      <c r="P281" s="19">
        <f t="shared" si="22"/>
        <v>1</v>
      </c>
      <c r="Q281" s="7">
        <v>1</v>
      </c>
      <c r="R281" s="7">
        <v>4</v>
      </c>
    </row>
    <row r="282" spans="1:18" ht="30" x14ac:dyDescent="0.25">
      <c r="A282" s="33">
        <f t="shared" si="23"/>
        <v>279</v>
      </c>
      <c r="B282" s="33" t="s">
        <v>331</v>
      </c>
      <c r="C282" s="33">
        <v>30286</v>
      </c>
      <c r="D282" s="33" t="s">
        <v>8</v>
      </c>
      <c r="E282" s="34" t="s">
        <v>9</v>
      </c>
      <c r="F282" s="19"/>
      <c r="G282" s="19"/>
      <c r="H282" s="19"/>
      <c r="I282" s="19"/>
      <c r="J282" s="19"/>
      <c r="K282" s="19"/>
      <c r="L282" s="19" t="b">
        <f t="shared" si="24"/>
        <v>0</v>
      </c>
      <c r="M282" s="19">
        <f t="shared" si="21"/>
        <v>0</v>
      </c>
      <c r="N282" s="19">
        <v>1</v>
      </c>
      <c r="O282" s="19">
        <v>1</v>
      </c>
      <c r="P282" s="19">
        <f t="shared" si="22"/>
        <v>1</v>
      </c>
      <c r="Q282" s="7">
        <v>1</v>
      </c>
      <c r="R282" s="7">
        <v>4</v>
      </c>
    </row>
    <row r="283" spans="1:18" ht="45" hidden="1" x14ac:dyDescent="0.25">
      <c r="A283" s="33">
        <f t="shared" si="23"/>
        <v>280</v>
      </c>
      <c r="B283" s="33" t="s">
        <v>332</v>
      </c>
      <c r="C283" s="33">
        <v>30287</v>
      </c>
      <c r="D283" s="33" t="s">
        <v>122</v>
      </c>
      <c r="E283" s="34" t="s">
        <v>445</v>
      </c>
      <c r="F283" s="19"/>
      <c r="G283" s="19"/>
      <c r="H283" s="19"/>
      <c r="I283" s="19"/>
      <c r="J283" s="19"/>
      <c r="K283" s="19"/>
      <c r="L283" s="19" t="b">
        <f t="shared" si="24"/>
        <v>0</v>
      </c>
      <c r="M283" s="19">
        <f t="shared" si="21"/>
        <v>0</v>
      </c>
      <c r="N283" s="19"/>
      <c r="O283" s="19"/>
      <c r="P283" s="19">
        <f t="shared" si="22"/>
        <v>0</v>
      </c>
      <c r="Q283" s="7" t="b">
        <f t="shared" si="25"/>
        <v>0</v>
      </c>
      <c r="R283" s="7">
        <v>0</v>
      </c>
    </row>
    <row r="284" spans="1:18" ht="30" hidden="1" x14ac:dyDescent="0.25">
      <c r="A284" s="33">
        <f t="shared" si="23"/>
        <v>281</v>
      </c>
      <c r="B284" s="33" t="s">
        <v>333</v>
      </c>
      <c r="C284" s="33">
        <v>30288</v>
      </c>
      <c r="D284" s="33" t="s">
        <v>26</v>
      </c>
      <c r="E284" s="34" t="s">
        <v>445</v>
      </c>
      <c r="F284" s="19"/>
      <c r="G284" s="19"/>
      <c r="H284" s="19"/>
      <c r="I284" s="19"/>
      <c r="J284" s="19"/>
      <c r="K284" s="19"/>
      <c r="L284" s="19" t="b">
        <f t="shared" si="24"/>
        <v>0</v>
      </c>
      <c r="M284" s="19">
        <f t="shared" si="21"/>
        <v>0</v>
      </c>
      <c r="N284" s="19"/>
      <c r="O284" s="19"/>
      <c r="P284" s="19">
        <f t="shared" si="22"/>
        <v>0</v>
      </c>
      <c r="Q284" s="7" t="b">
        <f t="shared" si="25"/>
        <v>0</v>
      </c>
      <c r="R284" s="7">
        <v>0</v>
      </c>
    </row>
    <row r="285" spans="1:18" ht="60" hidden="1" x14ac:dyDescent="0.25">
      <c r="A285" s="33">
        <f t="shared" si="23"/>
        <v>282</v>
      </c>
      <c r="B285" s="33" t="s">
        <v>334</v>
      </c>
      <c r="C285" s="33">
        <v>30289</v>
      </c>
      <c r="D285" s="33" t="s">
        <v>11</v>
      </c>
      <c r="E285" s="34" t="s">
        <v>464</v>
      </c>
      <c r="F285" s="19"/>
      <c r="G285" s="19"/>
      <c r="H285" s="19"/>
      <c r="I285" s="19"/>
      <c r="J285" s="19"/>
      <c r="K285" s="19"/>
      <c r="L285" s="19" t="b">
        <f t="shared" si="24"/>
        <v>0</v>
      </c>
      <c r="M285" s="19">
        <f t="shared" si="21"/>
        <v>0</v>
      </c>
      <c r="N285" s="19"/>
      <c r="O285" s="19"/>
      <c r="P285" s="19">
        <f t="shared" si="22"/>
        <v>0</v>
      </c>
      <c r="Q285" s="7" t="b">
        <f t="shared" si="25"/>
        <v>0</v>
      </c>
      <c r="R285" s="7">
        <v>0</v>
      </c>
    </row>
    <row r="286" spans="1:18" ht="30" hidden="1" x14ac:dyDescent="0.25">
      <c r="A286" s="33">
        <f t="shared" si="23"/>
        <v>283</v>
      </c>
      <c r="B286" s="33" t="s">
        <v>335</v>
      </c>
      <c r="C286" s="33">
        <v>30291</v>
      </c>
      <c r="D286" s="33" t="s">
        <v>8</v>
      </c>
      <c r="E286" s="34" t="s">
        <v>9</v>
      </c>
      <c r="F286" s="19"/>
      <c r="G286" s="19"/>
      <c r="H286" s="19"/>
      <c r="I286" s="19"/>
      <c r="J286" s="19"/>
      <c r="K286" s="19"/>
      <c r="L286" s="19" t="b">
        <f t="shared" si="24"/>
        <v>0</v>
      </c>
      <c r="M286" s="19">
        <f t="shared" si="21"/>
        <v>0</v>
      </c>
      <c r="N286" s="19"/>
      <c r="O286" s="19"/>
      <c r="P286" s="19">
        <f t="shared" si="22"/>
        <v>0</v>
      </c>
      <c r="Q286" s="7" t="b">
        <f t="shared" si="25"/>
        <v>0</v>
      </c>
      <c r="R286" s="7">
        <v>0</v>
      </c>
    </row>
    <row r="287" spans="1:18" ht="30" hidden="1" x14ac:dyDescent="0.25">
      <c r="A287" s="33">
        <f t="shared" si="23"/>
        <v>284</v>
      </c>
      <c r="B287" s="35" t="s">
        <v>336</v>
      </c>
      <c r="C287" s="33">
        <v>30355</v>
      </c>
      <c r="D287" s="33" t="s">
        <v>26</v>
      </c>
      <c r="E287" s="34" t="s">
        <v>445</v>
      </c>
      <c r="F287" s="19"/>
      <c r="G287" s="19"/>
      <c r="H287" s="19"/>
      <c r="I287" s="19"/>
      <c r="J287" s="19"/>
      <c r="K287" s="19"/>
      <c r="L287" s="19" t="b">
        <f t="shared" si="24"/>
        <v>0</v>
      </c>
      <c r="M287" s="19">
        <f t="shared" si="21"/>
        <v>0</v>
      </c>
      <c r="N287" s="19"/>
      <c r="O287" s="19"/>
      <c r="P287" s="19">
        <f t="shared" si="22"/>
        <v>0</v>
      </c>
      <c r="Q287" s="7" t="b">
        <f t="shared" si="25"/>
        <v>0</v>
      </c>
      <c r="R287" s="7">
        <v>0</v>
      </c>
    </row>
    <row r="288" spans="1:18" ht="45" hidden="1" x14ac:dyDescent="0.25">
      <c r="A288" s="33">
        <f t="shared" si="23"/>
        <v>285</v>
      </c>
      <c r="B288" s="33" t="s">
        <v>337</v>
      </c>
      <c r="C288" s="33">
        <v>30290</v>
      </c>
      <c r="D288" s="33" t="s">
        <v>188</v>
      </c>
      <c r="E288" s="34" t="s">
        <v>461</v>
      </c>
      <c r="F288" s="19"/>
      <c r="G288" s="19"/>
      <c r="H288" s="19"/>
      <c r="I288" s="19"/>
      <c r="J288" s="19"/>
      <c r="K288" s="19"/>
      <c r="L288" s="19" t="b">
        <f t="shared" si="24"/>
        <v>0</v>
      </c>
      <c r="M288" s="19">
        <f t="shared" si="21"/>
        <v>0</v>
      </c>
      <c r="N288" s="19"/>
      <c r="O288" s="19"/>
      <c r="P288" s="19">
        <f t="shared" si="22"/>
        <v>0</v>
      </c>
      <c r="Q288" s="7" t="b">
        <f t="shared" si="25"/>
        <v>0</v>
      </c>
      <c r="R288" s="7">
        <v>0</v>
      </c>
    </row>
    <row r="289" spans="1:18" ht="45" hidden="1" x14ac:dyDescent="0.25">
      <c r="A289" s="33">
        <f t="shared" si="23"/>
        <v>286</v>
      </c>
      <c r="B289" s="33" t="s">
        <v>338</v>
      </c>
      <c r="C289" s="33">
        <v>30292</v>
      </c>
      <c r="D289" s="33" t="s">
        <v>26</v>
      </c>
      <c r="E289" s="34" t="s">
        <v>445</v>
      </c>
      <c r="F289" s="19"/>
      <c r="G289" s="19"/>
      <c r="H289" s="19"/>
      <c r="I289" s="19"/>
      <c r="J289" s="19"/>
      <c r="K289" s="19"/>
      <c r="L289" s="19" t="b">
        <f t="shared" si="24"/>
        <v>0</v>
      </c>
      <c r="M289" s="19">
        <f t="shared" si="21"/>
        <v>0</v>
      </c>
      <c r="N289" s="19"/>
      <c r="O289" s="19"/>
      <c r="P289" s="19">
        <f t="shared" si="22"/>
        <v>0</v>
      </c>
      <c r="Q289" s="7" t="b">
        <f t="shared" si="25"/>
        <v>0</v>
      </c>
      <c r="R289" s="7">
        <v>0</v>
      </c>
    </row>
    <row r="290" spans="1:18" ht="60" hidden="1" x14ac:dyDescent="0.25">
      <c r="A290" s="33">
        <f t="shared" si="23"/>
        <v>287</v>
      </c>
      <c r="B290" s="33" t="s">
        <v>339</v>
      </c>
      <c r="C290" s="33">
        <v>30293</v>
      </c>
      <c r="D290" s="33" t="s">
        <v>26</v>
      </c>
      <c r="E290" s="34" t="s">
        <v>445</v>
      </c>
      <c r="F290" s="19"/>
      <c r="G290" s="19"/>
      <c r="H290" s="19"/>
      <c r="I290" s="19"/>
      <c r="J290" s="19"/>
      <c r="K290" s="19"/>
      <c r="L290" s="19" t="b">
        <f t="shared" si="24"/>
        <v>0</v>
      </c>
      <c r="M290" s="19">
        <f t="shared" si="21"/>
        <v>0</v>
      </c>
      <c r="N290" s="19"/>
      <c r="O290" s="19"/>
      <c r="P290" s="19">
        <f t="shared" si="22"/>
        <v>0</v>
      </c>
      <c r="Q290" s="7" t="b">
        <f>IF(L290&gt;0,L290,IF(P290&gt;0,P290))</f>
        <v>0</v>
      </c>
      <c r="R290" s="7">
        <v>0</v>
      </c>
    </row>
    <row r="291" spans="1:18" ht="45" x14ac:dyDescent="0.25">
      <c r="A291" s="33">
        <f t="shared" si="23"/>
        <v>288</v>
      </c>
      <c r="B291" s="33" t="s">
        <v>340</v>
      </c>
      <c r="C291" s="33">
        <v>30294</v>
      </c>
      <c r="D291" s="33" t="s">
        <v>8</v>
      </c>
      <c r="E291" s="34" t="s">
        <v>9</v>
      </c>
      <c r="F291" s="19"/>
      <c r="G291" s="19"/>
      <c r="H291" s="19"/>
      <c r="I291" s="19"/>
      <c r="J291" s="19">
        <v>1</v>
      </c>
      <c r="K291" s="19">
        <v>1</v>
      </c>
      <c r="L291" s="19">
        <f t="shared" si="24"/>
        <v>1</v>
      </c>
      <c r="M291" s="19">
        <f t="shared" si="21"/>
        <v>1</v>
      </c>
      <c r="N291" s="19">
        <v>2</v>
      </c>
      <c r="O291" s="19">
        <v>1</v>
      </c>
      <c r="P291" s="19">
        <f t="shared" si="22"/>
        <v>1</v>
      </c>
      <c r="Q291" s="7">
        <f t="shared" si="25"/>
        <v>1</v>
      </c>
      <c r="R291" s="7">
        <v>34</v>
      </c>
    </row>
    <row r="292" spans="1:18" ht="45" hidden="1" x14ac:dyDescent="0.25">
      <c r="A292" s="33">
        <f t="shared" si="23"/>
        <v>289</v>
      </c>
      <c r="B292" s="33" t="s">
        <v>341</v>
      </c>
      <c r="C292" s="33">
        <v>30295</v>
      </c>
      <c r="D292" s="33" t="s">
        <v>8</v>
      </c>
      <c r="E292" s="34" t="s">
        <v>9</v>
      </c>
      <c r="F292" s="19">
        <v>1</v>
      </c>
      <c r="G292" s="19">
        <v>1</v>
      </c>
      <c r="H292" s="19">
        <v>1</v>
      </c>
      <c r="I292" s="19">
        <v>1</v>
      </c>
      <c r="J292" s="19">
        <v>1</v>
      </c>
      <c r="K292" s="19">
        <v>1</v>
      </c>
      <c r="L292" s="19">
        <f t="shared" si="24"/>
        <v>1</v>
      </c>
      <c r="M292" s="19">
        <f t="shared" si="21"/>
        <v>3</v>
      </c>
      <c r="N292" s="19"/>
      <c r="O292" s="19"/>
      <c r="P292" s="19">
        <f t="shared" si="22"/>
        <v>0</v>
      </c>
      <c r="Q292" s="7">
        <f t="shared" si="25"/>
        <v>1</v>
      </c>
      <c r="R292" s="7">
        <v>123</v>
      </c>
    </row>
    <row r="293" spans="1:18" ht="45" hidden="1" x14ac:dyDescent="0.25">
      <c r="A293" s="33">
        <f t="shared" si="23"/>
        <v>290</v>
      </c>
      <c r="B293" s="33" t="s">
        <v>342</v>
      </c>
      <c r="C293" s="33">
        <v>30296</v>
      </c>
      <c r="D293" s="33" t="s">
        <v>343</v>
      </c>
      <c r="E293" s="34" t="s">
        <v>464</v>
      </c>
      <c r="F293" s="19"/>
      <c r="G293" s="19"/>
      <c r="H293" s="19"/>
      <c r="I293" s="19"/>
      <c r="J293" s="19"/>
      <c r="K293" s="19"/>
      <c r="L293" s="19" t="b">
        <f t="shared" si="24"/>
        <v>0</v>
      </c>
      <c r="M293" s="19">
        <f t="shared" si="21"/>
        <v>0</v>
      </c>
      <c r="N293" s="19"/>
      <c r="O293" s="19"/>
      <c r="P293" s="19">
        <f t="shared" si="22"/>
        <v>0</v>
      </c>
      <c r="Q293" s="7" t="b">
        <f t="shared" si="25"/>
        <v>0</v>
      </c>
      <c r="R293" s="7">
        <v>0</v>
      </c>
    </row>
    <row r="294" spans="1:18" ht="45" hidden="1" x14ac:dyDescent="0.25">
      <c r="A294" s="33">
        <f t="shared" si="23"/>
        <v>291</v>
      </c>
      <c r="B294" s="33" t="s">
        <v>344</v>
      </c>
      <c r="C294" s="33">
        <v>30297</v>
      </c>
      <c r="D294" s="33" t="s">
        <v>113</v>
      </c>
      <c r="E294" s="34" t="s">
        <v>471</v>
      </c>
      <c r="F294" s="19"/>
      <c r="G294" s="19"/>
      <c r="H294" s="19"/>
      <c r="I294" s="19"/>
      <c r="J294" s="19"/>
      <c r="K294" s="19"/>
      <c r="L294" s="19" t="b">
        <f t="shared" si="24"/>
        <v>0</v>
      </c>
      <c r="M294" s="19">
        <f t="shared" si="21"/>
        <v>0</v>
      </c>
      <c r="N294" s="19"/>
      <c r="O294" s="19"/>
      <c r="P294" s="19">
        <f t="shared" si="22"/>
        <v>0</v>
      </c>
      <c r="Q294" s="7" t="b">
        <f t="shared" si="25"/>
        <v>0</v>
      </c>
      <c r="R294" s="7">
        <v>0</v>
      </c>
    </row>
    <row r="295" spans="1:18" ht="60" hidden="1" x14ac:dyDescent="0.25">
      <c r="A295" s="33">
        <f t="shared" si="23"/>
        <v>292</v>
      </c>
      <c r="B295" s="33" t="s">
        <v>345</v>
      </c>
      <c r="C295" s="33">
        <v>30298</v>
      </c>
      <c r="D295" s="33" t="s">
        <v>8</v>
      </c>
      <c r="E295" s="34" t="s">
        <v>9</v>
      </c>
      <c r="F295" s="19"/>
      <c r="G295" s="19"/>
      <c r="H295" s="19"/>
      <c r="I295" s="19"/>
      <c r="J295" s="19"/>
      <c r="K295" s="19"/>
      <c r="L295" s="19" t="b">
        <f t="shared" si="24"/>
        <v>0</v>
      </c>
      <c r="M295" s="19">
        <f t="shared" si="21"/>
        <v>0</v>
      </c>
      <c r="N295" s="19"/>
      <c r="O295" s="19"/>
      <c r="P295" s="19">
        <f t="shared" si="22"/>
        <v>0</v>
      </c>
      <c r="Q295" s="7" t="b">
        <f t="shared" si="25"/>
        <v>0</v>
      </c>
      <c r="R295" s="7">
        <v>0</v>
      </c>
    </row>
    <row r="296" spans="1:18" ht="30" hidden="1" x14ac:dyDescent="0.25">
      <c r="A296" s="33">
        <f t="shared" si="23"/>
        <v>293</v>
      </c>
      <c r="B296" s="33" t="s">
        <v>346</v>
      </c>
      <c r="C296" s="33">
        <v>30299</v>
      </c>
      <c r="D296" s="33" t="s">
        <v>8</v>
      </c>
      <c r="E296" s="34" t="s">
        <v>9</v>
      </c>
      <c r="F296" s="19"/>
      <c r="G296" s="19"/>
      <c r="H296" s="19"/>
      <c r="I296" s="19"/>
      <c r="J296" s="19"/>
      <c r="K296" s="19"/>
      <c r="L296" s="19" t="b">
        <f t="shared" si="24"/>
        <v>0</v>
      </c>
      <c r="M296" s="19">
        <f t="shared" si="21"/>
        <v>0</v>
      </c>
      <c r="N296" s="19"/>
      <c r="O296" s="19"/>
      <c r="P296" s="19">
        <f t="shared" si="22"/>
        <v>0</v>
      </c>
      <c r="Q296" s="7" t="b">
        <f t="shared" si="25"/>
        <v>0</v>
      </c>
      <c r="R296" s="7">
        <v>0</v>
      </c>
    </row>
    <row r="297" spans="1:18" ht="30" hidden="1" x14ac:dyDescent="0.25">
      <c r="A297" s="33">
        <f t="shared" si="23"/>
        <v>294</v>
      </c>
      <c r="B297" s="33" t="s">
        <v>347</v>
      </c>
      <c r="C297" s="33">
        <v>30300</v>
      </c>
      <c r="D297" s="33" t="s">
        <v>11</v>
      </c>
      <c r="E297" s="34" t="s">
        <v>464</v>
      </c>
      <c r="F297" s="19">
        <v>1</v>
      </c>
      <c r="G297" s="19">
        <v>1</v>
      </c>
      <c r="H297" s="19">
        <v>1</v>
      </c>
      <c r="I297" s="19">
        <v>1</v>
      </c>
      <c r="J297" s="19">
        <v>1</v>
      </c>
      <c r="K297" s="19">
        <v>1</v>
      </c>
      <c r="L297" s="19">
        <f t="shared" si="24"/>
        <v>1</v>
      </c>
      <c r="M297" s="19">
        <f t="shared" si="21"/>
        <v>3</v>
      </c>
      <c r="N297" s="19"/>
      <c r="O297" s="19"/>
      <c r="P297" s="19">
        <f t="shared" si="22"/>
        <v>0</v>
      </c>
      <c r="Q297" s="7">
        <f t="shared" si="25"/>
        <v>1</v>
      </c>
      <c r="R297" s="7">
        <v>123</v>
      </c>
    </row>
    <row r="298" spans="1:18" ht="45" hidden="1" x14ac:dyDescent="0.25">
      <c r="A298" s="33">
        <f t="shared" si="23"/>
        <v>295</v>
      </c>
      <c r="B298" s="33" t="s">
        <v>348</v>
      </c>
      <c r="C298" s="33">
        <v>30303</v>
      </c>
      <c r="D298" s="33" t="s">
        <v>26</v>
      </c>
      <c r="E298" s="34" t="s">
        <v>445</v>
      </c>
      <c r="F298" s="19"/>
      <c r="G298" s="19"/>
      <c r="H298" s="19"/>
      <c r="I298" s="19"/>
      <c r="J298" s="19"/>
      <c r="K298" s="19"/>
      <c r="L298" s="19" t="b">
        <f t="shared" si="24"/>
        <v>0</v>
      </c>
      <c r="M298" s="19">
        <f t="shared" si="21"/>
        <v>0</v>
      </c>
      <c r="N298" s="19"/>
      <c r="O298" s="19"/>
      <c r="P298" s="19">
        <f t="shared" si="22"/>
        <v>0</v>
      </c>
      <c r="Q298" s="7" t="b">
        <f t="shared" si="25"/>
        <v>0</v>
      </c>
      <c r="R298" s="7">
        <v>0</v>
      </c>
    </row>
    <row r="299" spans="1:18" ht="45" hidden="1" x14ac:dyDescent="0.25">
      <c r="A299" s="33">
        <f t="shared" si="23"/>
        <v>296</v>
      </c>
      <c r="B299" s="33" t="s">
        <v>349</v>
      </c>
      <c r="C299" s="33">
        <v>30301</v>
      </c>
      <c r="D299" s="33" t="s">
        <v>8</v>
      </c>
      <c r="E299" s="34" t="s">
        <v>9</v>
      </c>
      <c r="F299" s="19"/>
      <c r="G299" s="19"/>
      <c r="H299" s="19"/>
      <c r="I299" s="19"/>
      <c r="J299" s="19"/>
      <c r="K299" s="19"/>
      <c r="L299" s="19" t="b">
        <f t="shared" si="24"/>
        <v>0</v>
      </c>
      <c r="M299" s="19">
        <f t="shared" si="21"/>
        <v>0</v>
      </c>
      <c r="N299" s="19"/>
      <c r="O299" s="19"/>
      <c r="P299" s="19">
        <f t="shared" si="22"/>
        <v>0</v>
      </c>
      <c r="Q299" s="7" t="b">
        <f t="shared" si="25"/>
        <v>0</v>
      </c>
      <c r="R299" s="7">
        <v>0</v>
      </c>
    </row>
    <row r="300" spans="1:18" ht="45" hidden="1" x14ac:dyDescent="0.25">
      <c r="A300" s="33">
        <f t="shared" si="23"/>
        <v>297</v>
      </c>
      <c r="B300" s="33" t="s">
        <v>350</v>
      </c>
      <c r="C300" s="33">
        <v>30302</v>
      </c>
      <c r="D300" s="33" t="s">
        <v>122</v>
      </c>
      <c r="E300" s="34" t="s">
        <v>445</v>
      </c>
      <c r="F300" s="19"/>
      <c r="G300" s="19"/>
      <c r="H300" s="19"/>
      <c r="I300" s="19"/>
      <c r="J300" s="19"/>
      <c r="K300" s="19"/>
      <c r="L300" s="19" t="b">
        <f t="shared" si="24"/>
        <v>0</v>
      </c>
      <c r="M300" s="19">
        <f t="shared" si="21"/>
        <v>0</v>
      </c>
      <c r="N300" s="19"/>
      <c r="O300" s="19"/>
      <c r="P300" s="19">
        <f t="shared" si="22"/>
        <v>0</v>
      </c>
      <c r="Q300" s="7" t="b">
        <f>IF(L300&gt;0,L300,IF(P300&gt;0,P300))</f>
        <v>0</v>
      </c>
      <c r="R300" s="7">
        <v>0</v>
      </c>
    </row>
    <row r="301" spans="1:18" ht="30" hidden="1" x14ac:dyDescent="0.25">
      <c r="A301" s="33">
        <f t="shared" si="23"/>
        <v>298</v>
      </c>
      <c r="B301" s="33" t="s">
        <v>351</v>
      </c>
      <c r="C301" s="33">
        <v>30228</v>
      </c>
      <c r="D301" s="33" t="s">
        <v>8</v>
      </c>
      <c r="E301" s="34" t="s">
        <v>9</v>
      </c>
      <c r="F301" s="19"/>
      <c r="G301" s="19"/>
      <c r="H301" s="19"/>
      <c r="I301" s="19"/>
      <c r="J301" s="19"/>
      <c r="K301" s="19"/>
      <c r="L301" s="19" t="b">
        <f t="shared" si="24"/>
        <v>0</v>
      </c>
      <c r="M301" s="19">
        <f t="shared" si="21"/>
        <v>0</v>
      </c>
      <c r="N301" s="19"/>
      <c r="O301" s="19"/>
      <c r="P301" s="19">
        <f t="shared" si="22"/>
        <v>0</v>
      </c>
      <c r="Q301" s="7" t="b">
        <f t="shared" si="25"/>
        <v>0</v>
      </c>
      <c r="R301" s="7">
        <v>0</v>
      </c>
    </row>
    <row r="302" spans="1:18" ht="60" hidden="1" x14ac:dyDescent="0.25">
      <c r="A302" s="33">
        <f t="shared" si="23"/>
        <v>299</v>
      </c>
      <c r="B302" s="33" t="s">
        <v>352</v>
      </c>
      <c r="C302" s="33">
        <v>30239</v>
      </c>
      <c r="D302" s="33" t="s">
        <v>8</v>
      </c>
      <c r="E302" s="34" t="s">
        <v>9</v>
      </c>
      <c r="F302" s="19"/>
      <c r="G302" s="19"/>
      <c r="H302" s="19"/>
      <c r="I302" s="19"/>
      <c r="J302" s="19"/>
      <c r="K302" s="19"/>
      <c r="L302" s="19" t="b">
        <f t="shared" si="24"/>
        <v>0</v>
      </c>
      <c r="M302" s="19">
        <f t="shared" si="21"/>
        <v>0</v>
      </c>
      <c r="N302" s="19"/>
      <c r="O302" s="19"/>
      <c r="P302" s="19">
        <f t="shared" si="22"/>
        <v>0</v>
      </c>
      <c r="Q302" s="7" t="b">
        <f t="shared" si="25"/>
        <v>0</v>
      </c>
      <c r="R302" s="7">
        <v>0</v>
      </c>
    </row>
    <row r="303" spans="1:18" ht="45" hidden="1" x14ac:dyDescent="0.25">
      <c r="A303" s="33">
        <f t="shared" si="23"/>
        <v>300</v>
      </c>
      <c r="B303" s="33" t="s">
        <v>353</v>
      </c>
      <c r="C303" s="33">
        <v>30246</v>
      </c>
      <c r="D303" s="33" t="s">
        <v>8</v>
      </c>
      <c r="E303" s="34" t="s">
        <v>9</v>
      </c>
      <c r="F303" s="19"/>
      <c r="G303" s="19"/>
      <c r="H303" s="19"/>
      <c r="I303" s="19"/>
      <c r="J303" s="19"/>
      <c r="K303" s="19"/>
      <c r="L303" s="19" t="b">
        <f t="shared" si="24"/>
        <v>0</v>
      </c>
      <c r="M303" s="19">
        <f t="shared" si="21"/>
        <v>0</v>
      </c>
      <c r="N303" s="19"/>
      <c r="O303" s="19"/>
      <c r="P303" s="19">
        <f t="shared" si="22"/>
        <v>0</v>
      </c>
      <c r="Q303" s="7" t="b">
        <f t="shared" si="25"/>
        <v>0</v>
      </c>
      <c r="R303" s="7">
        <v>0</v>
      </c>
    </row>
    <row r="304" spans="1:18" ht="38.25" hidden="1" x14ac:dyDescent="0.25">
      <c r="A304" s="33">
        <f t="shared" si="23"/>
        <v>301</v>
      </c>
      <c r="B304" s="33" t="s">
        <v>354</v>
      </c>
      <c r="C304" s="33">
        <v>30304</v>
      </c>
      <c r="D304" s="33" t="s">
        <v>58</v>
      </c>
      <c r="E304" s="34" t="s">
        <v>473</v>
      </c>
      <c r="F304" s="19"/>
      <c r="G304" s="19"/>
      <c r="H304" s="19"/>
      <c r="I304" s="19"/>
      <c r="J304" s="19"/>
      <c r="K304" s="19"/>
      <c r="L304" s="19" t="b">
        <f t="shared" si="24"/>
        <v>0</v>
      </c>
      <c r="M304" s="19">
        <f t="shared" si="21"/>
        <v>0</v>
      </c>
      <c r="N304" s="19"/>
      <c r="O304" s="19"/>
      <c r="P304" s="19">
        <f t="shared" si="22"/>
        <v>0</v>
      </c>
      <c r="Q304" s="7" t="b">
        <f t="shared" si="25"/>
        <v>0</v>
      </c>
      <c r="R304" s="7">
        <v>0</v>
      </c>
    </row>
    <row r="305" spans="1:18" ht="51" hidden="1" x14ac:dyDescent="0.25">
      <c r="A305" s="33">
        <f t="shared" si="23"/>
        <v>302</v>
      </c>
      <c r="B305" s="33" t="s">
        <v>355</v>
      </c>
      <c r="C305" s="33">
        <v>30305</v>
      </c>
      <c r="D305" s="33" t="s">
        <v>103</v>
      </c>
      <c r="E305" s="34" t="s">
        <v>470</v>
      </c>
      <c r="F305" s="19"/>
      <c r="G305" s="19"/>
      <c r="H305" s="19"/>
      <c r="I305" s="19"/>
      <c r="J305" s="19"/>
      <c r="K305" s="19"/>
      <c r="L305" s="19" t="b">
        <f t="shared" si="24"/>
        <v>0</v>
      </c>
      <c r="M305" s="19">
        <f t="shared" si="21"/>
        <v>0</v>
      </c>
      <c r="N305" s="19"/>
      <c r="O305" s="19"/>
      <c r="P305" s="19">
        <f t="shared" si="22"/>
        <v>0</v>
      </c>
      <c r="Q305" s="7" t="b">
        <f>IF(L305&gt;0,L305,IF(P305&gt;0,P305))</f>
        <v>0</v>
      </c>
      <c r="R305" s="7">
        <v>0</v>
      </c>
    </row>
    <row r="306" spans="1:18" ht="25.5" hidden="1" x14ac:dyDescent="0.25">
      <c r="A306" s="33">
        <f t="shared" si="23"/>
        <v>303</v>
      </c>
      <c r="B306" s="33" t="s">
        <v>356</v>
      </c>
      <c r="C306" s="33">
        <v>30306</v>
      </c>
      <c r="D306" s="33" t="s">
        <v>11</v>
      </c>
      <c r="E306" s="34" t="s">
        <v>464</v>
      </c>
      <c r="F306" s="19"/>
      <c r="G306" s="19"/>
      <c r="H306" s="19"/>
      <c r="I306" s="19"/>
      <c r="J306" s="19"/>
      <c r="K306" s="19"/>
      <c r="L306" s="19" t="b">
        <f t="shared" si="24"/>
        <v>0</v>
      </c>
      <c r="M306" s="19">
        <f t="shared" si="21"/>
        <v>0</v>
      </c>
      <c r="N306" s="19"/>
      <c r="O306" s="19"/>
      <c r="P306" s="19">
        <f t="shared" si="22"/>
        <v>0</v>
      </c>
      <c r="Q306" s="7" t="b">
        <f t="shared" si="25"/>
        <v>0</v>
      </c>
      <c r="R306" s="7">
        <v>0</v>
      </c>
    </row>
    <row r="307" spans="1:18" ht="45" hidden="1" x14ac:dyDescent="0.25">
      <c r="A307" s="33">
        <f t="shared" si="23"/>
        <v>304</v>
      </c>
      <c r="B307" s="33" t="s">
        <v>357</v>
      </c>
      <c r="C307" s="33">
        <v>30307</v>
      </c>
      <c r="D307" s="33" t="s">
        <v>8</v>
      </c>
      <c r="E307" s="34" t="s">
        <v>9</v>
      </c>
      <c r="F307" s="19"/>
      <c r="G307" s="19"/>
      <c r="H307" s="19"/>
      <c r="I307" s="19"/>
      <c r="J307" s="19"/>
      <c r="K307" s="19"/>
      <c r="L307" s="19" t="b">
        <f t="shared" si="24"/>
        <v>0</v>
      </c>
      <c r="M307" s="19">
        <f t="shared" si="21"/>
        <v>0</v>
      </c>
      <c r="N307" s="19"/>
      <c r="O307" s="19"/>
      <c r="P307" s="19">
        <f t="shared" si="22"/>
        <v>0</v>
      </c>
      <c r="Q307" s="7" t="b">
        <f t="shared" si="25"/>
        <v>0</v>
      </c>
      <c r="R307" s="7">
        <v>0</v>
      </c>
    </row>
    <row r="308" spans="1:18" ht="30" hidden="1" x14ac:dyDescent="0.25">
      <c r="A308" s="33">
        <f t="shared" si="23"/>
        <v>305</v>
      </c>
      <c r="B308" s="33" t="s">
        <v>358</v>
      </c>
      <c r="C308" s="33">
        <v>30308</v>
      </c>
      <c r="D308" s="33" t="s">
        <v>8</v>
      </c>
      <c r="E308" s="34" t="s">
        <v>9</v>
      </c>
      <c r="F308" s="19"/>
      <c r="G308" s="19"/>
      <c r="H308" s="19"/>
      <c r="I308" s="19"/>
      <c r="J308" s="19"/>
      <c r="K308" s="19"/>
      <c r="L308" s="19" t="b">
        <f t="shared" si="24"/>
        <v>0</v>
      </c>
      <c r="M308" s="19">
        <f t="shared" si="21"/>
        <v>0</v>
      </c>
      <c r="N308" s="19"/>
      <c r="O308" s="19"/>
      <c r="P308" s="19">
        <f t="shared" si="22"/>
        <v>0</v>
      </c>
      <c r="Q308" s="7" t="b">
        <f t="shared" si="25"/>
        <v>0</v>
      </c>
      <c r="R308" s="7">
        <v>0</v>
      </c>
    </row>
    <row r="309" spans="1:18" ht="25.5" hidden="1" x14ac:dyDescent="0.25">
      <c r="A309" s="33">
        <f t="shared" si="23"/>
        <v>306</v>
      </c>
      <c r="B309" s="33" t="s">
        <v>359</v>
      </c>
      <c r="C309" s="33">
        <v>30309</v>
      </c>
      <c r="D309" s="33" t="s">
        <v>11</v>
      </c>
      <c r="E309" s="34" t="s">
        <v>464</v>
      </c>
      <c r="F309" s="19"/>
      <c r="G309" s="19"/>
      <c r="H309" s="19"/>
      <c r="I309" s="19"/>
      <c r="J309" s="19"/>
      <c r="K309" s="19"/>
      <c r="L309" s="19" t="b">
        <f t="shared" si="24"/>
        <v>0</v>
      </c>
      <c r="M309" s="19">
        <f t="shared" si="21"/>
        <v>0</v>
      </c>
      <c r="N309" s="19"/>
      <c r="O309" s="19"/>
      <c r="P309" s="19">
        <f t="shared" si="22"/>
        <v>0</v>
      </c>
      <c r="Q309" s="7" t="b">
        <f t="shared" si="25"/>
        <v>0</v>
      </c>
      <c r="R309" s="7">
        <v>0</v>
      </c>
    </row>
    <row r="310" spans="1:18" ht="25.5" hidden="1" x14ac:dyDescent="0.25">
      <c r="A310" s="33">
        <f t="shared" si="23"/>
        <v>307</v>
      </c>
      <c r="B310" s="33" t="s">
        <v>360</v>
      </c>
      <c r="C310" s="33">
        <v>30310</v>
      </c>
      <c r="D310" s="33" t="s">
        <v>8</v>
      </c>
      <c r="E310" s="34" t="s">
        <v>9</v>
      </c>
      <c r="F310" s="19"/>
      <c r="G310" s="19"/>
      <c r="H310" s="19"/>
      <c r="I310" s="19"/>
      <c r="J310" s="19"/>
      <c r="K310" s="19"/>
      <c r="L310" s="19" t="b">
        <f t="shared" si="24"/>
        <v>0</v>
      </c>
      <c r="M310" s="19">
        <f t="shared" si="21"/>
        <v>0</v>
      </c>
      <c r="N310" s="19"/>
      <c r="O310" s="19"/>
      <c r="P310" s="19">
        <f t="shared" si="22"/>
        <v>0</v>
      </c>
      <c r="Q310" s="7" t="b">
        <f t="shared" si="25"/>
        <v>0</v>
      </c>
      <c r="R310" s="7">
        <v>0</v>
      </c>
    </row>
    <row r="311" spans="1:18" ht="25.5" hidden="1" x14ac:dyDescent="0.25">
      <c r="A311" s="33">
        <f t="shared" si="23"/>
        <v>308</v>
      </c>
      <c r="B311" s="33" t="s">
        <v>361</v>
      </c>
      <c r="C311" s="33">
        <v>30311</v>
      </c>
      <c r="D311" s="33" t="s">
        <v>11</v>
      </c>
      <c r="E311" s="34" t="s">
        <v>464</v>
      </c>
      <c r="F311" s="19"/>
      <c r="G311" s="19"/>
      <c r="H311" s="19"/>
      <c r="I311" s="19"/>
      <c r="J311" s="19"/>
      <c r="K311" s="19"/>
      <c r="L311" s="19" t="b">
        <f t="shared" si="24"/>
        <v>0</v>
      </c>
      <c r="M311" s="19">
        <f t="shared" si="21"/>
        <v>0</v>
      </c>
      <c r="N311" s="19"/>
      <c r="O311" s="19"/>
      <c r="P311" s="19">
        <f t="shared" si="22"/>
        <v>0</v>
      </c>
      <c r="Q311" s="7" t="b">
        <f t="shared" si="25"/>
        <v>0</v>
      </c>
      <c r="R311" s="7">
        <v>0</v>
      </c>
    </row>
    <row r="312" spans="1:18" ht="76.5" hidden="1" x14ac:dyDescent="0.25">
      <c r="A312" s="33">
        <f t="shared" si="23"/>
        <v>309</v>
      </c>
      <c r="B312" s="33" t="s">
        <v>362</v>
      </c>
      <c r="C312" s="33">
        <v>30312</v>
      </c>
      <c r="D312" s="33" t="s">
        <v>63</v>
      </c>
      <c r="E312" s="34" t="s">
        <v>463</v>
      </c>
      <c r="F312" s="19"/>
      <c r="G312" s="19"/>
      <c r="H312" s="19"/>
      <c r="I312" s="19"/>
      <c r="J312" s="19"/>
      <c r="K312" s="19"/>
      <c r="L312" s="19" t="b">
        <f t="shared" si="24"/>
        <v>0</v>
      </c>
      <c r="M312" s="19">
        <f t="shared" si="21"/>
        <v>0</v>
      </c>
      <c r="N312" s="19"/>
      <c r="O312" s="19"/>
      <c r="P312" s="19">
        <f t="shared" si="22"/>
        <v>0</v>
      </c>
      <c r="Q312" s="7" t="b">
        <f t="shared" si="25"/>
        <v>0</v>
      </c>
      <c r="R312" s="7">
        <v>0</v>
      </c>
    </row>
    <row r="313" spans="1:18" ht="25.5" hidden="1" x14ac:dyDescent="0.25">
      <c r="A313" s="33">
        <f t="shared" si="23"/>
        <v>310</v>
      </c>
      <c r="B313" s="33" t="s">
        <v>363</v>
      </c>
      <c r="C313" s="33">
        <v>30313</v>
      </c>
      <c r="D313" s="33" t="s">
        <v>8</v>
      </c>
      <c r="E313" s="34" t="s">
        <v>9</v>
      </c>
      <c r="F313" s="19"/>
      <c r="G313" s="19"/>
      <c r="H313" s="19"/>
      <c r="I313" s="19"/>
      <c r="J313" s="19"/>
      <c r="K313" s="19"/>
      <c r="L313" s="19" t="b">
        <f t="shared" si="24"/>
        <v>0</v>
      </c>
      <c r="M313" s="19">
        <f t="shared" si="21"/>
        <v>0</v>
      </c>
      <c r="N313" s="19"/>
      <c r="O313" s="19"/>
      <c r="P313" s="19">
        <f t="shared" si="22"/>
        <v>0</v>
      </c>
      <c r="Q313" s="7" t="b">
        <f t="shared" si="25"/>
        <v>0</v>
      </c>
      <c r="R313" s="7">
        <v>0</v>
      </c>
    </row>
    <row r="314" spans="1:18" ht="30" hidden="1" x14ac:dyDescent="0.25">
      <c r="A314" s="33">
        <f t="shared" si="23"/>
        <v>311</v>
      </c>
      <c r="B314" s="33" t="s">
        <v>364</v>
      </c>
      <c r="C314" s="33">
        <v>30314</v>
      </c>
      <c r="D314" s="33" t="s">
        <v>11</v>
      </c>
      <c r="E314" s="34" t="s">
        <v>464</v>
      </c>
      <c r="F314" s="19"/>
      <c r="G314" s="19"/>
      <c r="H314" s="19"/>
      <c r="I314" s="19"/>
      <c r="J314" s="19"/>
      <c r="K314" s="19"/>
      <c r="L314" s="19" t="b">
        <f t="shared" si="24"/>
        <v>0</v>
      </c>
      <c r="M314" s="19">
        <f t="shared" si="21"/>
        <v>0</v>
      </c>
      <c r="N314" s="19"/>
      <c r="O314" s="19"/>
      <c r="P314" s="19">
        <f t="shared" si="22"/>
        <v>0</v>
      </c>
      <c r="Q314" s="7" t="b">
        <f t="shared" si="25"/>
        <v>0</v>
      </c>
      <c r="R314" s="7">
        <v>0</v>
      </c>
    </row>
    <row r="315" spans="1:18" ht="25.5" x14ac:dyDescent="0.25">
      <c r="A315" s="33">
        <f t="shared" si="23"/>
        <v>312</v>
      </c>
      <c r="B315" s="33" t="s">
        <v>365</v>
      </c>
      <c r="C315" s="33">
        <v>30315</v>
      </c>
      <c r="D315" s="33" t="s">
        <v>63</v>
      </c>
      <c r="E315" s="34" t="s">
        <v>462</v>
      </c>
      <c r="F315" s="19"/>
      <c r="G315" s="19"/>
      <c r="H315" s="19">
        <v>1</v>
      </c>
      <c r="I315" s="19">
        <v>1</v>
      </c>
      <c r="J315" s="19">
        <v>1</v>
      </c>
      <c r="K315" s="19">
        <v>1</v>
      </c>
      <c r="L315" s="19">
        <f t="shared" si="24"/>
        <v>1</v>
      </c>
      <c r="M315" s="19">
        <f t="shared" si="21"/>
        <v>2</v>
      </c>
      <c r="N315" s="19">
        <v>3</v>
      </c>
      <c r="O315" s="19">
        <v>1</v>
      </c>
      <c r="P315" s="19">
        <f t="shared" si="22"/>
        <v>1</v>
      </c>
      <c r="Q315" s="7">
        <f t="shared" si="25"/>
        <v>1</v>
      </c>
      <c r="R315" s="7">
        <v>234</v>
      </c>
    </row>
    <row r="316" spans="1:18" ht="25.5" hidden="1" x14ac:dyDescent="0.25">
      <c r="A316" s="33">
        <f t="shared" si="23"/>
        <v>313</v>
      </c>
      <c r="B316" s="33" t="s">
        <v>366</v>
      </c>
      <c r="C316" s="33">
        <v>30316</v>
      </c>
      <c r="D316" s="33" t="s">
        <v>26</v>
      </c>
      <c r="E316" s="34" t="s">
        <v>445</v>
      </c>
      <c r="F316" s="19"/>
      <c r="G316" s="19"/>
      <c r="H316" s="19"/>
      <c r="I316" s="19"/>
      <c r="J316" s="19"/>
      <c r="K316" s="19"/>
      <c r="L316" s="19" t="b">
        <f t="shared" si="24"/>
        <v>0</v>
      </c>
      <c r="M316" s="19">
        <f t="shared" si="21"/>
        <v>0</v>
      </c>
      <c r="N316" s="19"/>
      <c r="O316" s="19"/>
      <c r="P316" s="19">
        <f t="shared" si="22"/>
        <v>0</v>
      </c>
      <c r="Q316" s="7" t="b">
        <f t="shared" si="25"/>
        <v>0</v>
      </c>
      <c r="R316" s="7">
        <v>0</v>
      </c>
    </row>
    <row r="317" spans="1:18" ht="25.5" x14ac:dyDescent="0.25">
      <c r="A317" s="33">
        <f t="shared" si="23"/>
        <v>314</v>
      </c>
      <c r="B317" s="33" t="s">
        <v>367</v>
      </c>
      <c r="C317" s="33">
        <v>30317</v>
      </c>
      <c r="D317" s="33" t="s">
        <v>8</v>
      </c>
      <c r="E317" s="34" t="s">
        <v>9</v>
      </c>
      <c r="F317" s="19"/>
      <c r="G317" s="19"/>
      <c r="H317" s="19"/>
      <c r="I317" s="19"/>
      <c r="J317" s="19"/>
      <c r="K317" s="19"/>
      <c r="L317" s="19" t="b">
        <f t="shared" si="24"/>
        <v>0</v>
      </c>
      <c r="M317" s="19">
        <f t="shared" si="21"/>
        <v>0</v>
      </c>
      <c r="N317" s="19">
        <v>3</v>
      </c>
      <c r="O317" s="19">
        <v>1</v>
      </c>
      <c r="P317" s="19">
        <f t="shared" si="22"/>
        <v>1</v>
      </c>
      <c r="Q317" s="7">
        <v>1</v>
      </c>
      <c r="R317" s="7">
        <v>4</v>
      </c>
    </row>
    <row r="318" spans="1:18" ht="25.5" hidden="1" x14ac:dyDescent="0.25">
      <c r="A318" s="33">
        <f t="shared" si="23"/>
        <v>315</v>
      </c>
      <c r="B318" s="33" t="s">
        <v>368</v>
      </c>
      <c r="C318" s="33">
        <v>30318</v>
      </c>
      <c r="D318" s="33" t="s">
        <v>26</v>
      </c>
      <c r="E318" s="34" t="s">
        <v>445</v>
      </c>
      <c r="F318" s="19"/>
      <c r="G318" s="19"/>
      <c r="H318" s="19"/>
      <c r="I318" s="19"/>
      <c r="J318" s="19"/>
      <c r="K318" s="19"/>
      <c r="L318" s="19" t="b">
        <f t="shared" si="24"/>
        <v>0</v>
      </c>
      <c r="M318" s="19">
        <f t="shared" si="21"/>
        <v>0</v>
      </c>
      <c r="N318" s="19"/>
      <c r="O318" s="19"/>
      <c r="P318" s="19">
        <f t="shared" si="22"/>
        <v>0</v>
      </c>
      <c r="Q318" s="7" t="b">
        <f t="shared" si="25"/>
        <v>0</v>
      </c>
      <c r="R318" s="7">
        <v>0</v>
      </c>
    </row>
    <row r="319" spans="1:18" ht="45" hidden="1" x14ac:dyDescent="0.25">
      <c r="A319" s="33">
        <f t="shared" si="23"/>
        <v>316</v>
      </c>
      <c r="B319" s="33" t="s">
        <v>369</v>
      </c>
      <c r="C319" s="33">
        <v>30319</v>
      </c>
      <c r="D319" s="33" t="s">
        <v>8</v>
      </c>
      <c r="E319" s="34" t="s">
        <v>9</v>
      </c>
      <c r="F319" s="19"/>
      <c r="G319" s="19"/>
      <c r="H319" s="19"/>
      <c r="I319" s="19"/>
      <c r="J319" s="19"/>
      <c r="K319" s="19"/>
      <c r="L319" s="19" t="b">
        <f t="shared" si="24"/>
        <v>0</v>
      </c>
      <c r="M319" s="19">
        <f t="shared" si="21"/>
        <v>0</v>
      </c>
      <c r="N319" s="19"/>
      <c r="O319" s="19"/>
      <c r="P319" s="19">
        <f t="shared" si="22"/>
        <v>0</v>
      </c>
      <c r="Q319" s="7" t="b">
        <f t="shared" si="25"/>
        <v>0</v>
      </c>
      <c r="R319" s="7">
        <v>0</v>
      </c>
    </row>
    <row r="320" spans="1:18" ht="51" hidden="1" x14ac:dyDescent="0.25">
      <c r="A320" s="33">
        <f t="shared" si="23"/>
        <v>317</v>
      </c>
      <c r="B320" s="33" t="s">
        <v>370</v>
      </c>
      <c r="C320" s="33">
        <v>30320</v>
      </c>
      <c r="D320" s="33" t="s">
        <v>103</v>
      </c>
      <c r="E320" s="34" t="s">
        <v>470</v>
      </c>
      <c r="F320" s="19"/>
      <c r="G320" s="19"/>
      <c r="H320" s="19"/>
      <c r="I320" s="19"/>
      <c r="J320" s="19"/>
      <c r="K320" s="19"/>
      <c r="L320" s="19" t="b">
        <f t="shared" si="24"/>
        <v>0</v>
      </c>
      <c r="M320" s="19">
        <f t="shared" si="21"/>
        <v>0</v>
      </c>
      <c r="N320" s="19"/>
      <c r="O320" s="19"/>
      <c r="P320" s="19">
        <f t="shared" si="22"/>
        <v>0</v>
      </c>
      <c r="Q320" s="7" t="b">
        <f t="shared" si="25"/>
        <v>0</v>
      </c>
      <c r="R320" s="7">
        <v>0</v>
      </c>
    </row>
    <row r="321" spans="1:18" ht="30" hidden="1" x14ac:dyDescent="0.25">
      <c r="A321" s="33">
        <f t="shared" si="23"/>
        <v>318</v>
      </c>
      <c r="B321" s="33" t="s">
        <v>371</v>
      </c>
      <c r="C321" s="33">
        <v>30321</v>
      </c>
      <c r="D321" s="33" t="s">
        <v>11</v>
      </c>
      <c r="E321" s="34" t="s">
        <v>464</v>
      </c>
      <c r="F321" s="19"/>
      <c r="G321" s="19"/>
      <c r="H321" s="19"/>
      <c r="I321" s="19"/>
      <c r="J321" s="19"/>
      <c r="K321" s="19"/>
      <c r="L321" s="19" t="b">
        <f t="shared" si="24"/>
        <v>0</v>
      </c>
      <c r="M321" s="19">
        <f t="shared" si="21"/>
        <v>0</v>
      </c>
      <c r="N321" s="19"/>
      <c r="O321" s="19"/>
      <c r="P321" s="19">
        <f t="shared" si="22"/>
        <v>0</v>
      </c>
      <c r="Q321" s="7" t="b">
        <f t="shared" si="25"/>
        <v>0</v>
      </c>
      <c r="R321" s="7">
        <v>0</v>
      </c>
    </row>
    <row r="322" spans="1:18" ht="30" hidden="1" x14ac:dyDescent="0.25">
      <c r="A322" s="33">
        <f t="shared" si="23"/>
        <v>319</v>
      </c>
      <c r="B322" s="33" t="s">
        <v>372</v>
      </c>
      <c r="C322" s="33">
        <v>30322</v>
      </c>
      <c r="D322" s="33" t="s">
        <v>8</v>
      </c>
      <c r="E322" s="34" t="s">
        <v>9</v>
      </c>
      <c r="F322" s="19"/>
      <c r="G322" s="19"/>
      <c r="H322" s="19"/>
      <c r="I322" s="19"/>
      <c r="J322" s="19"/>
      <c r="K322" s="19"/>
      <c r="L322" s="19" t="b">
        <f t="shared" si="24"/>
        <v>0</v>
      </c>
      <c r="M322" s="19">
        <f t="shared" si="21"/>
        <v>0</v>
      </c>
      <c r="N322" s="19"/>
      <c r="O322" s="19"/>
      <c r="P322" s="19">
        <f t="shared" si="22"/>
        <v>0</v>
      </c>
      <c r="Q322" s="7" t="b">
        <f t="shared" si="25"/>
        <v>0</v>
      </c>
      <c r="R322" s="7">
        <v>0</v>
      </c>
    </row>
    <row r="323" spans="1:18" ht="25.5" hidden="1" x14ac:dyDescent="0.25">
      <c r="A323" s="33">
        <f t="shared" si="23"/>
        <v>320</v>
      </c>
      <c r="B323" s="33" t="s">
        <v>373</v>
      </c>
      <c r="C323" s="33">
        <v>30323</v>
      </c>
      <c r="D323" s="33" t="s">
        <v>8</v>
      </c>
      <c r="E323" s="34" t="s">
        <v>9</v>
      </c>
      <c r="F323" s="19"/>
      <c r="G323" s="19"/>
      <c r="H323" s="19"/>
      <c r="I323" s="19"/>
      <c r="J323" s="19"/>
      <c r="K323" s="19"/>
      <c r="L323" s="19" t="b">
        <f t="shared" si="24"/>
        <v>0</v>
      </c>
      <c r="M323" s="19">
        <f t="shared" si="21"/>
        <v>0</v>
      </c>
      <c r="N323" s="19"/>
      <c r="O323" s="19"/>
      <c r="P323" s="19">
        <f t="shared" si="22"/>
        <v>0</v>
      </c>
      <c r="Q323" s="7" t="b">
        <f t="shared" si="25"/>
        <v>0</v>
      </c>
      <c r="R323" s="7">
        <v>0</v>
      </c>
    </row>
    <row r="324" spans="1:18" ht="30" hidden="1" x14ac:dyDescent="0.25">
      <c r="A324" s="33">
        <f t="shared" si="23"/>
        <v>321</v>
      </c>
      <c r="B324" s="33" t="s">
        <v>374</v>
      </c>
      <c r="C324" s="33">
        <v>30324</v>
      </c>
      <c r="D324" s="33" t="s">
        <v>11</v>
      </c>
      <c r="E324" s="34" t="s">
        <v>464</v>
      </c>
      <c r="F324" s="19"/>
      <c r="G324" s="19"/>
      <c r="H324" s="19"/>
      <c r="I324" s="19"/>
      <c r="J324" s="19"/>
      <c r="K324" s="19"/>
      <c r="L324" s="19" t="b">
        <f t="shared" si="24"/>
        <v>0</v>
      </c>
      <c r="M324" s="19">
        <f t="shared" ref="M324:M353" si="26">G324+I324+K324</f>
        <v>0</v>
      </c>
      <c r="N324" s="19"/>
      <c r="O324" s="19"/>
      <c r="P324" s="19">
        <f t="shared" ref="P324:P353" si="27">O324</f>
        <v>0</v>
      </c>
      <c r="Q324" s="7" t="b">
        <f t="shared" si="25"/>
        <v>0</v>
      </c>
      <c r="R324" s="7">
        <v>0</v>
      </c>
    </row>
    <row r="325" spans="1:18" ht="30" hidden="1" x14ac:dyDescent="0.25">
      <c r="A325" s="33">
        <f t="shared" ref="A325:A353" si="28">A324+1</f>
        <v>322</v>
      </c>
      <c r="B325" s="33" t="s">
        <v>375</v>
      </c>
      <c r="C325" s="33">
        <v>30325</v>
      </c>
      <c r="D325" s="33" t="s">
        <v>343</v>
      </c>
      <c r="E325" s="34" t="s">
        <v>446</v>
      </c>
      <c r="F325" s="19"/>
      <c r="G325" s="19"/>
      <c r="H325" s="19"/>
      <c r="I325" s="19"/>
      <c r="J325" s="19"/>
      <c r="K325" s="19"/>
      <c r="L325" s="19" t="b">
        <f t="shared" ref="L325:L353" si="29">IF(G325&gt;0,G325,IF(I325&gt;0,I325,IF(K325&gt;0,K325)))</f>
        <v>0</v>
      </c>
      <c r="M325" s="19">
        <f t="shared" si="26"/>
        <v>0</v>
      </c>
      <c r="N325" s="19"/>
      <c r="O325" s="19"/>
      <c r="P325" s="19">
        <f t="shared" si="27"/>
        <v>0</v>
      </c>
      <c r="Q325" s="7" t="b">
        <f t="shared" si="25"/>
        <v>0</v>
      </c>
      <c r="R325" s="7">
        <v>0</v>
      </c>
    </row>
    <row r="326" spans="1:18" ht="25.5" hidden="1" x14ac:dyDescent="0.25">
      <c r="A326" s="33">
        <f t="shared" si="28"/>
        <v>323</v>
      </c>
      <c r="B326" s="33" t="s">
        <v>376</v>
      </c>
      <c r="C326" s="33">
        <v>30326</v>
      </c>
      <c r="D326" s="33" t="s">
        <v>33</v>
      </c>
      <c r="E326" s="34" t="s">
        <v>445</v>
      </c>
      <c r="F326" s="19"/>
      <c r="G326" s="19"/>
      <c r="H326" s="19"/>
      <c r="I326" s="19"/>
      <c r="J326" s="19"/>
      <c r="K326" s="19"/>
      <c r="L326" s="19" t="b">
        <f t="shared" si="29"/>
        <v>0</v>
      </c>
      <c r="M326" s="19">
        <f t="shared" si="26"/>
        <v>0</v>
      </c>
      <c r="N326" s="19"/>
      <c r="O326" s="19"/>
      <c r="P326" s="19">
        <f t="shared" si="27"/>
        <v>0</v>
      </c>
      <c r="Q326" s="7" t="b">
        <f t="shared" si="25"/>
        <v>0</v>
      </c>
      <c r="R326" s="7">
        <v>0</v>
      </c>
    </row>
    <row r="327" spans="1:18" ht="25.5" hidden="1" x14ac:dyDescent="0.25">
      <c r="A327" s="33">
        <f t="shared" si="28"/>
        <v>324</v>
      </c>
      <c r="B327" s="33" t="s">
        <v>377</v>
      </c>
      <c r="C327" s="33">
        <v>30327</v>
      </c>
      <c r="D327" s="33" t="s">
        <v>26</v>
      </c>
      <c r="E327" s="34" t="s">
        <v>445</v>
      </c>
      <c r="F327" s="19"/>
      <c r="G327" s="19"/>
      <c r="H327" s="19"/>
      <c r="I327" s="19"/>
      <c r="J327" s="19"/>
      <c r="K327" s="19"/>
      <c r="L327" s="19" t="b">
        <f t="shared" si="29"/>
        <v>0</v>
      </c>
      <c r="M327" s="19">
        <f t="shared" si="26"/>
        <v>0</v>
      </c>
      <c r="N327" s="19"/>
      <c r="O327" s="19"/>
      <c r="P327" s="19">
        <f t="shared" si="27"/>
        <v>0</v>
      </c>
      <c r="Q327" s="7" t="b">
        <f t="shared" si="25"/>
        <v>0</v>
      </c>
      <c r="R327" s="7">
        <v>0</v>
      </c>
    </row>
    <row r="328" spans="1:18" ht="30" hidden="1" x14ac:dyDescent="0.25">
      <c r="A328" s="33">
        <f t="shared" si="28"/>
        <v>325</v>
      </c>
      <c r="B328" s="33" t="s">
        <v>378</v>
      </c>
      <c r="C328" s="33">
        <v>30328</v>
      </c>
      <c r="D328" s="33" t="s">
        <v>36</v>
      </c>
      <c r="E328" s="34" t="s">
        <v>9</v>
      </c>
      <c r="F328" s="19"/>
      <c r="G328" s="19"/>
      <c r="H328" s="19"/>
      <c r="I328" s="19"/>
      <c r="J328" s="19"/>
      <c r="K328" s="19"/>
      <c r="L328" s="19" t="b">
        <f t="shared" si="29"/>
        <v>0</v>
      </c>
      <c r="M328" s="19">
        <f t="shared" si="26"/>
        <v>0</v>
      </c>
      <c r="N328" s="19"/>
      <c r="O328" s="19"/>
      <c r="P328" s="19">
        <f t="shared" si="27"/>
        <v>0</v>
      </c>
      <c r="Q328" s="7" t="b">
        <f t="shared" si="25"/>
        <v>0</v>
      </c>
      <c r="R328" s="7">
        <v>0</v>
      </c>
    </row>
    <row r="329" spans="1:18" ht="30" hidden="1" x14ac:dyDescent="0.25">
      <c r="A329" s="33">
        <f t="shared" si="28"/>
        <v>326</v>
      </c>
      <c r="B329" s="33" t="s">
        <v>546</v>
      </c>
      <c r="C329" s="33">
        <v>30329</v>
      </c>
      <c r="D329" s="33" t="s">
        <v>8</v>
      </c>
      <c r="E329" s="34" t="s">
        <v>9</v>
      </c>
      <c r="F329" s="19"/>
      <c r="G329" s="19"/>
      <c r="H329" s="19"/>
      <c r="I329" s="19"/>
      <c r="J329" s="19"/>
      <c r="K329" s="19"/>
      <c r="L329" s="19" t="b">
        <f t="shared" si="29"/>
        <v>0</v>
      </c>
      <c r="M329" s="19">
        <f t="shared" si="26"/>
        <v>0</v>
      </c>
      <c r="N329" s="19"/>
      <c r="O329" s="19"/>
      <c r="P329" s="19">
        <f t="shared" si="27"/>
        <v>0</v>
      </c>
      <c r="Q329" s="7" t="b">
        <f t="shared" si="25"/>
        <v>0</v>
      </c>
      <c r="R329" s="7">
        <v>0</v>
      </c>
    </row>
    <row r="330" spans="1:18" ht="30" x14ac:dyDescent="0.25">
      <c r="A330" s="33">
        <f t="shared" si="28"/>
        <v>327</v>
      </c>
      <c r="B330" s="33" t="s">
        <v>380</v>
      </c>
      <c r="C330" s="33">
        <v>30330</v>
      </c>
      <c r="D330" s="33" t="s">
        <v>148</v>
      </c>
      <c r="E330" s="34" t="s">
        <v>9</v>
      </c>
      <c r="F330" s="19"/>
      <c r="G330" s="19"/>
      <c r="H330" s="19"/>
      <c r="I330" s="19"/>
      <c r="J330" s="19"/>
      <c r="K330" s="19"/>
      <c r="L330" s="19" t="b">
        <f t="shared" si="29"/>
        <v>0</v>
      </c>
      <c r="M330" s="19">
        <f t="shared" si="26"/>
        <v>0</v>
      </c>
      <c r="N330" s="19">
        <v>1</v>
      </c>
      <c r="O330" s="19">
        <v>1</v>
      </c>
      <c r="P330" s="19">
        <f t="shared" si="27"/>
        <v>1</v>
      </c>
      <c r="Q330" s="7">
        <v>1</v>
      </c>
      <c r="R330" s="7">
        <v>4</v>
      </c>
    </row>
    <row r="331" spans="1:18" ht="25.5" hidden="1" x14ac:dyDescent="0.25">
      <c r="A331" s="33">
        <f t="shared" si="28"/>
        <v>328</v>
      </c>
      <c r="B331" s="33" t="s">
        <v>381</v>
      </c>
      <c r="C331" s="33">
        <v>30331</v>
      </c>
      <c r="D331" s="33" t="s">
        <v>26</v>
      </c>
      <c r="E331" s="34" t="s">
        <v>445</v>
      </c>
      <c r="F331" s="19"/>
      <c r="G331" s="19"/>
      <c r="H331" s="19"/>
      <c r="I331" s="19"/>
      <c r="J331" s="19"/>
      <c r="K331" s="19"/>
      <c r="L331" s="19" t="b">
        <f t="shared" si="29"/>
        <v>0</v>
      </c>
      <c r="M331" s="19">
        <f t="shared" si="26"/>
        <v>0</v>
      </c>
      <c r="N331" s="19"/>
      <c r="O331" s="19"/>
      <c r="P331" s="19">
        <f t="shared" si="27"/>
        <v>0</v>
      </c>
      <c r="Q331" s="7" t="b">
        <f>IF(L331&gt;0,L331,IF(P331&gt;0,P331))</f>
        <v>0</v>
      </c>
      <c r="R331" s="7">
        <v>0</v>
      </c>
    </row>
    <row r="332" spans="1:18" ht="30" hidden="1" x14ac:dyDescent="0.25">
      <c r="A332" s="33">
        <f t="shared" si="28"/>
        <v>329</v>
      </c>
      <c r="B332" s="33" t="s">
        <v>382</v>
      </c>
      <c r="C332" s="33">
        <v>30332</v>
      </c>
      <c r="D332" s="33" t="s">
        <v>113</v>
      </c>
      <c r="E332" s="34" t="s">
        <v>471</v>
      </c>
      <c r="F332" s="19"/>
      <c r="G332" s="19"/>
      <c r="H332" s="19"/>
      <c r="I332" s="19"/>
      <c r="J332" s="19"/>
      <c r="K332" s="19"/>
      <c r="L332" s="19" t="b">
        <f t="shared" si="29"/>
        <v>0</v>
      </c>
      <c r="M332" s="19">
        <f t="shared" si="26"/>
        <v>0</v>
      </c>
      <c r="N332" s="19"/>
      <c r="O332" s="19"/>
      <c r="P332" s="19">
        <f t="shared" si="27"/>
        <v>0</v>
      </c>
      <c r="Q332" s="7" t="b">
        <f t="shared" ref="Q332:Q353" si="30">IF(L332&gt;0,L332,IF(P332&gt;0,P332))</f>
        <v>0</v>
      </c>
      <c r="R332" s="7">
        <v>0</v>
      </c>
    </row>
    <row r="333" spans="1:18" ht="30" hidden="1" x14ac:dyDescent="0.25">
      <c r="A333" s="33">
        <f t="shared" si="28"/>
        <v>330</v>
      </c>
      <c r="B333" s="33" t="s">
        <v>383</v>
      </c>
      <c r="C333" s="33">
        <v>30333</v>
      </c>
      <c r="D333" s="33" t="s">
        <v>48</v>
      </c>
      <c r="E333" s="34" t="s">
        <v>18</v>
      </c>
      <c r="F333" s="19"/>
      <c r="G333" s="19"/>
      <c r="H333" s="19"/>
      <c r="I333" s="19"/>
      <c r="J333" s="19"/>
      <c r="K333" s="19"/>
      <c r="L333" s="19" t="b">
        <f t="shared" si="29"/>
        <v>0</v>
      </c>
      <c r="M333" s="19">
        <f t="shared" si="26"/>
        <v>0</v>
      </c>
      <c r="N333" s="19"/>
      <c r="O333" s="19"/>
      <c r="P333" s="19">
        <f t="shared" si="27"/>
        <v>0</v>
      </c>
      <c r="Q333" s="7" t="b">
        <f t="shared" si="30"/>
        <v>0</v>
      </c>
      <c r="R333" s="7">
        <v>0</v>
      </c>
    </row>
    <row r="334" spans="1:18" ht="25.5" hidden="1" x14ac:dyDescent="0.25">
      <c r="A334" s="33">
        <f t="shared" si="28"/>
        <v>331</v>
      </c>
      <c r="B334" s="33" t="s">
        <v>384</v>
      </c>
      <c r="C334" s="33">
        <v>30334</v>
      </c>
      <c r="D334" s="33" t="s">
        <v>8</v>
      </c>
      <c r="E334" s="34" t="s">
        <v>9</v>
      </c>
      <c r="F334" s="19">
        <v>2</v>
      </c>
      <c r="G334" s="19">
        <v>1</v>
      </c>
      <c r="H334" s="19">
        <v>2</v>
      </c>
      <c r="I334" s="19">
        <v>1</v>
      </c>
      <c r="J334" s="19">
        <v>2</v>
      </c>
      <c r="K334" s="19">
        <v>1</v>
      </c>
      <c r="L334" s="19">
        <f t="shared" si="29"/>
        <v>1</v>
      </c>
      <c r="M334" s="19">
        <f t="shared" si="26"/>
        <v>3</v>
      </c>
      <c r="N334" s="19"/>
      <c r="O334" s="19"/>
      <c r="P334" s="19">
        <f t="shared" si="27"/>
        <v>0</v>
      </c>
      <c r="Q334" s="7">
        <f t="shared" si="30"/>
        <v>1</v>
      </c>
      <c r="R334" s="7">
        <v>123</v>
      </c>
    </row>
    <row r="335" spans="1:18" ht="25.5" hidden="1" x14ac:dyDescent="0.25">
      <c r="A335" s="33">
        <f t="shared" si="28"/>
        <v>332</v>
      </c>
      <c r="B335" s="33" t="s">
        <v>385</v>
      </c>
      <c r="C335" s="33">
        <v>30335</v>
      </c>
      <c r="D335" s="33" t="s">
        <v>8</v>
      </c>
      <c r="E335" s="34" t="s">
        <v>9</v>
      </c>
      <c r="F335" s="19"/>
      <c r="G335" s="19"/>
      <c r="H335" s="19"/>
      <c r="I335" s="19"/>
      <c r="J335" s="19"/>
      <c r="K335" s="19"/>
      <c r="L335" s="19" t="b">
        <f t="shared" si="29"/>
        <v>0</v>
      </c>
      <c r="M335" s="19">
        <f t="shared" si="26"/>
        <v>0</v>
      </c>
      <c r="N335" s="19"/>
      <c r="O335" s="19"/>
      <c r="P335" s="19">
        <f t="shared" si="27"/>
        <v>0</v>
      </c>
      <c r="Q335" s="7" t="b">
        <f t="shared" si="30"/>
        <v>0</v>
      </c>
      <c r="R335" s="7">
        <v>0</v>
      </c>
    </row>
    <row r="336" spans="1:18" ht="76.5" hidden="1" x14ac:dyDescent="0.25">
      <c r="A336" s="33">
        <f t="shared" si="28"/>
        <v>333</v>
      </c>
      <c r="B336" s="33" t="s">
        <v>386</v>
      </c>
      <c r="C336" s="33">
        <v>30336</v>
      </c>
      <c r="D336" s="33" t="s">
        <v>36</v>
      </c>
      <c r="E336" s="34" t="s">
        <v>37</v>
      </c>
      <c r="F336" s="19"/>
      <c r="G336" s="19"/>
      <c r="H336" s="19"/>
      <c r="I336" s="19"/>
      <c r="J336" s="19"/>
      <c r="K336" s="19"/>
      <c r="L336" s="19" t="b">
        <f t="shared" si="29"/>
        <v>0</v>
      </c>
      <c r="M336" s="19">
        <f t="shared" si="26"/>
        <v>0</v>
      </c>
      <c r="N336" s="19"/>
      <c r="O336" s="19"/>
      <c r="P336" s="19">
        <f t="shared" si="27"/>
        <v>0</v>
      </c>
      <c r="Q336" s="7" t="b">
        <f t="shared" si="30"/>
        <v>0</v>
      </c>
      <c r="R336" s="7">
        <v>0</v>
      </c>
    </row>
    <row r="337" spans="1:18" ht="25.5" x14ac:dyDescent="0.25">
      <c r="A337" s="33">
        <f t="shared" si="28"/>
        <v>334</v>
      </c>
      <c r="B337" s="33" t="s">
        <v>387</v>
      </c>
      <c r="C337" s="33">
        <v>30337</v>
      </c>
      <c r="D337" s="33" t="s">
        <v>8</v>
      </c>
      <c r="E337" s="34" t="s">
        <v>9</v>
      </c>
      <c r="F337" s="19"/>
      <c r="G337" s="19"/>
      <c r="H337" s="19"/>
      <c r="I337" s="19"/>
      <c r="J337" s="19"/>
      <c r="K337" s="19"/>
      <c r="L337" s="19" t="b">
        <f t="shared" si="29"/>
        <v>0</v>
      </c>
      <c r="M337" s="19">
        <f t="shared" si="26"/>
        <v>0</v>
      </c>
      <c r="N337" s="19">
        <v>2</v>
      </c>
      <c r="O337" s="19">
        <v>1</v>
      </c>
      <c r="P337" s="19">
        <f t="shared" si="27"/>
        <v>1</v>
      </c>
      <c r="Q337" s="7">
        <v>1</v>
      </c>
      <c r="R337" s="7">
        <v>4</v>
      </c>
    </row>
    <row r="338" spans="1:18" ht="30" hidden="1" x14ac:dyDescent="0.25">
      <c r="A338" s="33">
        <f t="shared" si="28"/>
        <v>335</v>
      </c>
      <c r="B338" s="33" t="s">
        <v>388</v>
      </c>
      <c r="C338" s="33">
        <v>30338</v>
      </c>
      <c r="D338" s="33" t="s">
        <v>26</v>
      </c>
      <c r="E338" s="34" t="s">
        <v>445</v>
      </c>
      <c r="F338" s="19"/>
      <c r="G338" s="19"/>
      <c r="H338" s="19"/>
      <c r="I338" s="19"/>
      <c r="J338" s="19"/>
      <c r="K338" s="19"/>
      <c r="L338" s="19" t="b">
        <f t="shared" si="29"/>
        <v>0</v>
      </c>
      <c r="M338" s="19">
        <f t="shared" si="26"/>
        <v>0</v>
      </c>
      <c r="N338" s="19"/>
      <c r="O338" s="19"/>
      <c r="P338" s="19">
        <f t="shared" si="27"/>
        <v>0</v>
      </c>
      <c r="Q338" s="7" t="b">
        <f t="shared" si="30"/>
        <v>0</v>
      </c>
      <c r="R338" s="7">
        <v>0</v>
      </c>
    </row>
    <row r="339" spans="1:18" ht="45" hidden="1" x14ac:dyDescent="0.25">
      <c r="A339" s="35">
        <f t="shared" si="28"/>
        <v>336</v>
      </c>
      <c r="B339" s="35" t="s">
        <v>390</v>
      </c>
      <c r="C339" s="35">
        <v>30339</v>
      </c>
      <c r="D339" s="35" t="s">
        <v>41</v>
      </c>
      <c r="E339" s="34" t="s">
        <v>446</v>
      </c>
      <c r="F339" s="19"/>
      <c r="G339" s="19"/>
      <c r="H339" s="19"/>
      <c r="I339" s="19"/>
      <c r="J339" s="19"/>
      <c r="K339" s="19"/>
      <c r="L339" s="19" t="b">
        <f t="shared" si="29"/>
        <v>0</v>
      </c>
      <c r="M339" s="19">
        <f t="shared" si="26"/>
        <v>0</v>
      </c>
      <c r="N339" s="19"/>
      <c r="O339" s="19"/>
      <c r="P339" s="19">
        <f t="shared" si="27"/>
        <v>0</v>
      </c>
      <c r="Q339" s="7" t="b">
        <f t="shared" si="30"/>
        <v>0</v>
      </c>
      <c r="R339" s="7">
        <v>0</v>
      </c>
    </row>
    <row r="340" spans="1:18" ht="30" hidden="1" x14ac:dyDescent="0.25">
      <c r="A340" s="33">
        <f t="shared" si="28"/>
        <v>337</v>
      </c>
      <c r="B340" s="33" t="s">
        <v>391</v>
      </c>
      <c r="C340" s="33">
        <v>30340</v>
      </c>
      <c r="D340" s="33" t="s">
        <v>8</v>
      </c>
      <c r="E340" s="34" t="s">
        <v>9</v>
      </c>
      <c r="F340" s="19"/>
      <c r="G340" s="19"/>
      <c r="H340" s="19"/>
      <c r="I340" s="19"/>
      <c r="J340" s="19"/>
      <c r="K340" s="19"/>
      <c r="L340" s="19" t="b">
        <f t="shared" si="29"/>
        <v>0</v>
      </c>
      <c r="M340" s="19">
        <f t="shared" si="26"/>
        <v>0</v>
      </c>
      <c r="N340" s="19"/>
      <c r="O340" s="19"/>
      <c r="P340" s="19">
        <f t="shared" si="27"/>
        <v>0</v>
      </c>
      <c r="Q340" s="7" t="b">
        <f t="shared" si="30"/>
        <v>0</v>
      </c>
      <c r="R340" s="7">
        <v>0</v>
      </c>
    </row>
    <row r="341" spans="1:18" ht="63.75" x14ac:dyDescent="0.25">
      <c r="A341" s="33">
        <f t="shared" si="28"/>
        <v>338</v>
      </c>
      <c r="B341" s="33" t="s">
        <v>392</v>
      </c>
      <c r="C341" s="33">
        <v>30341</v>
      </c>
      <c r="D341" s="33" t="s">
        <v>66</v>
      </c>
      <c r="E341" s="34" t="s">
        <v>67</v>
      </c>
      <c r="F341" s="19"/>
      <c r="G341" s="19"/>
      <c r="H341" s="19"/>
      <c r="I341" s="19"/>
      <c r="J341" s="19"/>
      <c r="K341" s="19"/>
      <c r="L341" s="19" t="b">
        <f t="shared" si="29"/>
        <v>0</v>
      </c>
      <c r="M341" s="19">
        <f t="shared" si="26"/>
        <v>0</v>
      </c>
      <c r="N341" s="19">
        <v>1</v>
      </c>
      <c r="O341" s="19">
        <v>1</v>
      </c>
      <c r="P341" s="19">
        <f t="shared" si="27"/>
        <v>1</v>
      </c>
      <c r="Q341" s="7">
        <v>1</v>
      </c>
      <c r="R341" s="7">
        <v>4</v>
      </c>
    </row>
    <row r="342" spans="1:18" ht="63.75" hidden="1" x14ac:dyDescent="0.25">
      <c r="A342" s="33">
        <f t="shared" si="28"/>
        <v>339</v>
      </c>
      <c r="B342" s="33" t="s">
        <v>393</v>
      </c>
      <c r="C342" s="33">
        <v>30342</v>
      </c>
      <c r="D342" s="33" t="s">
        <v>122</v>
      </c>
      <c r="E342" s="34" t="s">
        <v>447</v>
      </c>
      <c r="F342" s="19"/>
      <c r="G342" s="19"/>
      <c r="H342" s="19"/>
      <c r="I342" s="19"/>
      <c r="J342" s="19"/>
      <c r="K342" s="19"/>
      <c r="L342" s="19" t="b">
        <f t="shared" si="29"/>
        <v>0</v>
      </c>
      <c r="M342" s="19">
        <f t="shared" si="26"/>
        <v>0</v>
      </c>
      <c r="N342" s="19"/>
      <c r="O342" s="19"/>
      <c r="P342" s="19">
        <f t="shared" si="27"/>
        <v>0</v>
      </c>
      <c r="Q342" s="7" t="b">
        <f t="shared" si="30"/>
        <v>0</v>
      </c>
      <c r="R342" s="7">
        <v>0</v>
      </c>
    </row>
    <row r="343" spans="1:18" ht="25.5" hidden="1" x14ac:dyDescent="0.25">
      <c r="A343" s="33">
        <f t="shared" si="28"/>
        <v>340</v>
      </c>
      <c r="B343" s="33" t="s">
        <v>394</v>
      </c>
      <c r="C343" s="33">
        <v>30343</v>
      </c>
      <c r="D343" s="33" t="s">
        <v>26</v>
      </c>
      <c r="E343" s="34" t="s">
        <v>445</v>
      </c>
      <c r="F343" s="19"/>
      <c r="G343" s="19"/>
      <c r="H343" s="19"/>
      <c r="I343" s="19"/>
      <c r="J343" s="19"/>
      <c r="K343" s="19"/>
      <c r="L343" s="19" t="b">
        <f t="shared" si="29"/>
        <v>0</v>
      </c>
      <c r="M343" s="19">
        <f t="shared" si="26"/>
        <v>0</v>
      </c>
      <c r="N343" s="19"/>
      <c r="O343" s="19"/>
      <c r="P343" s="19">
        <f t="shared" si="27"/>
        <v>0</v>
      </c>
      <c r="Q343" s="7" t="b">
        <f t="shared" si="30"/>
        <v>0</v>
      </c>
      <c r="R343" s="7">
        <v>0</v>
      </c>
    </row>
    <row r="344" spans="1:18" ht="30" hidden="1" x14ac:dyDescent="0.25">
      <c r="A344" s="33">
        <f t="shared" si="28"/>
        <v>341</v>
      </c>
      <c r="B344" s="33" t="s">
        <v>395</v>
      </c>
      <c r="C344" s="33">
        <v>30344</v>
      </c>
      <c r="D344" s="33" t="s">
        <v>48</v>
      </c>
      <c r="E344" s="34" t="s">
        <v>18</v>
      </c>
      <c r="F344" s="19"/>
      <c r="G344" s="19"/>
      <c r="H344" s="19"/>
      <c r="I344" s="19"/>
      <c r="J344" s="19"/>
      <c r="K344" s="19"/>
      <c r="L344" s="19" t="b">
        <f t="shared" si="29"/>
        <v>0</v>
      </c>
      <c r="M344" s="19">
        <f t="shared" si="26"/>
        <v>0</v>
      </c>
      <c r="N344" s="19"/>
      <c r="O344" s="19"/>
      <c r="P344" s="19">
        <f t="shared" si="27"/>
        <v>0</v>
      </c>
      <c r="Q344" s="7" t="b">
        <f t="shared" si="30"/>
        <v>0</v>
      </c>
      <c r="R344" s="7">
        <v>0</v>
      </c>
    </row>
    <row r="345" spans="1:18" ht="30" hidden="1" x14ac:dyDescent="0.25">
      <c r="A345" s="33">
        <f t="shared" si="28"/>
        <v>342</v>
      </c>
      <c r="B345" s="33" t="s">
        <v>396</v>
      </c>
      <c r="C345" s="33">
        <v>30345</v>
      </c>
      <c r="D345" s="33" t="s">
        <v>26</v>
      </c>
      <c r="E345" s="34" t="s">
        <v>445</v>
      </c>
      <c r="F345" s="19"/>
      <c r="G345" s="19"/>
      <c r="H345" s="19"/>
      <c r="I345" s="19"/>
      <c r="J345" s="19"/>
      <c r="K345" s="19"/>
      <c r="L345" s="19" t="b">
        <f t="shared" si="29"/>
        <v>0</v>
      </c>
      <c r="M345" s="19">
        <f t="shared" si="26"/>
        <v>0</v>
      </c>
      <c r="N345" s="19"/>
      <c r="O345" s="19"/>
      <c r="P345" s="19">
        <f t="shared" si="27"/>
        <v>0</v>
      </c>
      <c r="Q345" s="7" t="b">
        <f t="shared" si="30"/>
        <v>0</v>
      </c>
      <c r="R345" s="7">
        <v>0</v>
      </c>
    </row>
    <row r="346" spans="1:18" ht="30" x14ac:dyDescent="0.25">
      <c r="A346" s="33">
        <f t="shared" si="28"/>
        <v>343</v>
      </c>
      <c r="B346" s="33" t="s">
        <v>397</v>
      </c>
      <c r="C346" s="33">
        <v>30346</v>
      </c>
      <c r="D346" s="33" t="s">
        <v>8</v>
      </c>
      <c r="E346" s="34" t="s">
        <v>9</v>
      </c>
      <c r="F346" s="19"/>
      <c r="G346" s="19"/>
      <c r="H346" s="19"/>
      <c r="I346" s="19"/>
      <c r="J346" s="19"/>
      <c r="K346" s="19"/>
      <c r="L346" s="19" t="b">
        <f t="shared" si="29"/>
        <v>0</v>
      </c>
      <c r="M346" s="19">
        <f t="shared" si="26"/>
        <v>0</v>
      </c>
      <c r="N346" s="19">
        <v>2</v>
      </c>
      <c r="O346" s="19">
        <v>1</v>
      </c>
      <c r="P346" s="19">
        <f t="shared" si="27"/>
        <v>1</v>
      </c>
      <c r="Q346" s="7">
        <v>1</v>
      </c>
      <c r="R346" s="7">
        <v>4</v>
      </c>
    </row>
    <row r="347" spans="1:18" ht="30" hidden="1" x14ac:dyDescent="0.25">
      <c r="A347" s="33">
        <f t="shared" si="28"/>
        <v>344</v>
      </c>
      <c r="B347" s="33" t="s">
        <v>398</v>
      </c>
      <c r="C347" s="33">
        <v>30347</v>
      </c>
      <c r="D347" s="33" t="s">
        <v>48</v>
      </c>
      <c r="E347" s="34" t="s">
        <v>18</v>
      </c>
      <c r="F347" s="19"/>
      <c r="G347" s="19"/>
      <c r="H347" s="19"/>
      <c r="I347" s="19"/>
      <c r="J347" s="19"/>
      <c r="K347" s="19"/>
      <c r="L347" s="19" t="b">
        <f t="shared" si="29"/>
        <v>0</v>
      </c>
      <c r="M347" s="19">
        <f t="shared" si="26"/>
        <v>0</v>
      </c>
      <c r="N347" s="19"/>
      <c r="O347" s="19"/>
      <c r="P347" s="19">
        <f t="shared" si="27"/>
        <v>0</v>
      </c>
      <c r="Q347" s="7" t="b">
        <f t="shared" si="30"/>
        <v>0</v>
      </c>
      <c r="R347" s="7">
        <v>0</v>
      </c>
    </row>
    <row r="348" spans="1:18" ht="30" hidden="1" x14ac:dyDescent="0.25">
      <c r="A348" s="33">
        <f t="shared" si="28"/>
        <v>345</v>
      </c>
      <c r="B348" s="33" t="s">
        <v>399</v>
      </c>
      <c r="C348" s="33">
        <v>30348</v>
      </c>
      <c r="D348" s="33" t="s">
        <v>8</v>
      </c>
      <c r="E348" s="34" t="s">
        <v>9</v>
      </c>
      <c r="F348" s="19"/>
      <c r="G348" s="19"/>
      <c r="H348" s="19"/>
      <c r="I348" s="19"/>
      <c r="J348" s="19"/>
      <c r="K348" s="19"/>
      <c r="L348" s="19" t="b">
        <f t="shared" si="29"/>
        <v>0</v>
      </c>
      <c r="M348" s="19">
        <f t="shared" si="26"/>
        <v>0</v>
      </c>
      <c r="N348" s="19"/>
      <c r="O348" s="19"/>
      <c r="P348" s="19">
        <f t="shared" si="27"/>
        <v>0</v>
      </c>
      <c r="Q348" s="7" t="b">
        <f t="shared" si="30"/>
        <v>0</v>
      </c>
      <c r="R348" s="7">
        <v>0</v>
      </c>
    </row>
    <row r="349" spans="1:18" ht="25.5" hidden="1" x14ac:dyDescent="0.25">
      <c r="A349" s="33">
        <f t="shared" si="28"/>
        <v>346</v>
      </c>
      <c r="B349" s="33" t="s">
        <v>400</v>
      </c>
      <c r="C349" s="33">
        <v>30349</v>
      </c>
      <c r="D349" s="33" t="s">
        <v>11</v>
      </c>
      <c r="E349" s="34" t="s">
        <v>464</v>
      </c>
      <c r="F349" s="19"/>
      <c r="G349" s="19"/>
      <c r="H349" s="19"/>
      <c r="I349" s="19"/>
      <c r="J349" s="19"/>
      <c r="K349" s="19"/>
      <c r="L349" s="19" t="b">
        <f t="shared" si="29"/>
        <v>0</v>
      </c>
      <c r="M349" s="19">
        <f t="shared" si="26"/>
        <v>0</v>
      </c>
      <c r="N349" s="19"/>
      <c r="O349" s="19"/>
      <c r="P349" s="19">
        <f t="shared" si="27"/>
        <v>0</v>
      </c>
      <c r="Q349" s="7" t="b">
        <f t="shared" si="30"/>
        <v>0</v>
      </c>
      <c r="R349" s="7">
        <v>0</v>
      </c>
    </row>
    <row r="350" spans="1:18" ht="25.5" hidden="1" x14ac:dyDescent="0.25">
      <c r="A350" s="33">
        <f t="shared" si="28"/>
        <v>347</v>
      </c>
      <c r="B350" s="33" t="s">
        <v>401</v>
      </c>
      <c r="C350" s="33">
        <v>30350</v>
      </c>
      <c r="D350" s="33" t="s">
        <v>43</v>
      </c>
      <c r="E350" s="34" t="s">
        <v>446</v>
      </c>
      <c r="F350" s="19"/>
      <c r="G350" s="19"/>
      <c r="H350" s="19"/>
      <c r="I350" s="19"/>
      <c r="J350" s="19"/>
      <c r="K350" s="19"/>
      <c r="L350" s="19" t="b">
        <f t="shared" si="29"/>
        <v>0</v>
      </c>
      <c r="M350" s="19">
        <f t="shared" si="26"/>
        <v>0</v>
      </c>
      <c r="N350" s="19"/>
      <c r="O350" s="19"/>
      <c r="P350" s="19">
        <f t="shared" si="27"/>
        <v>0</v>
      </c>
      <c r="Q350" s="7" t="b">
        <f t="shared" si="30"/>
        <v>0</v>
      </c>
      <c r="R350" s="7">
        <v>0</v>
      </c>
    </row>
    <row r="351" spans="1:18" ht="76.5" x14ac:dyDescent="0.25">
      <c r="A351" s="33">
        <f t="shared" si="28"/>
        <v>348</v>
      </c>
      <c r="B351" s="33" t="s">
        <v>402</v>
      </c>
      <c r="C351" s="33">
        <v>30351</v>
      </c>
      <c r="D351" s="33" t="s">
        <v>63</v>
      </c>
      <c r="E351" s="34" t="s">
        <v>463</v>
      </c>
      <c r="F351" s="19"/>
      <c r="G351" s="19"/>
      <c r="H351" s="19"/>
      <c r="I351" s="19"/>
      <c r="J351" s="19"/>
      <c r="K351" s="19"/>
      <c r="L351" s="19" t="b">
        <f t="shared" si="29"/>
        <v>0</v>
      </c>
      <c r="M351" s="19"/>
      <c r="N351" s="19">
        <v>2</v>
      </c>
      <c r="O351" s="19">
        <v>1</v>
      </c>
      <c r="P351" s="19">
        <f t="shared" si="27"/>
        <v>1</v>
      </c>
      <c r="Q351" s="7">
        <v>1</v>
      </c>
      <c r="R351" s="7">
        <v>4</v>
      </c>
    </row>
    <row r="352" spans="1:18" ht="30" hidden="1" x14ac:dyDescent="0.25">
      <c r="A352" s="33">
        <f t="shared" si="28"/>
        <v>349</v>
      </c>
      <c r="B352" s="33" t="s">
        <v>403</v>
      </c>
      <c r="C352" s="33">
        <v>30352</v>
      </c>
      <c r="D352" s="33" t="s">
        <v>11</v>
      </c>
      <c r="E352" s="34" t="s">
        <v>464</v>
      </c>
      <c r="F352" s="19"/>
      <c r="G352" s="19"/>
      <c r="H352" s="19"/>
      <c r="I352" s="19"/>
      <c r="J352" s="19"/>
      <c r="K352" s="19"/>
      <c r="L352" s="19" t="b">
        <f t="shared" si="29"/>
        <v>0</v>
      </c>
      <c r="M352" s="19">
        <f t="shared" si="26"/>
        <v>0</v>
      </c>
      <c r="N352" s="19"/>
      <c r="O352" s="19"/>
      <c r="P352" s="19">
        <f t="shared" si="27"/>
        <v>0</v>
      </c>
      <c r="Q352" s="7" t="b">
        <f t="shared" si="30"/>
        <v>0</v>
      </c>
      <c r="R352" s="7">
        <v>0</v>
      </c>
    </row>
    <row r="353" spans="1:18" ht="25.5" hidden="1" x14ac:dyDescent="0.25">
      <c r="A353" s="33">
        <f t="shared" si="28"/>
        <v>350</v>
      </c>
      <c r="B353" s="33" t="s">
        <v>404</v>
      </c>
      <c r="C353" s="33">
        <v>30353</v>
      </c>
      <c r="D353" s="33" t="s">
        <v>43</v>
      </c>
      <c r="E353" s="34" t="s">
        <v>446</v>
      </c>
      <c r="F353" s="19"/>
      <c r="G353" s="19"/>
      <c r="H353" s="19"/>
      <c r="I353" s="19"/>
      <c r="J353" s="19"/>
      <c r="K353" s="19"/>
      <c r="L353" s="19" t="b">
        <f t="shared" si="29"/>
        <v>0</v>
      </c>
      <c r="M353" s="19">
        <f t="shared" si="26"/>
        <v>0</v>
      </c>
      <c r="N353" s="19"/>
      <c r="O353" s="19"/>
      <c r="P353" s="19">
        <f t="shared" si="27"/>
        <v>0</v>
      </c>
      <c r="Q353" s="7" t="b">
        <f t="shared" si="30"/>
        <v>0</v>
      </c>
      <c r="R353" s="7">
        <v>0</v>
      </c>
    </row>
    <row r="354" spans="1:18" ht="15.75" hidden="1" x14ac:dyDescent="0.25">
      <c r="A354" s="37"/>
      <c r="B354" s="37" t="s">
        <v>405</v>
      </c>
      <c r="C354" s="37"/>
      <c r="D354" s="37"/>
      <c r="E354" s="38"/>
      <c r="F354" s="98">
        <f t="shared" ref="F354:L354" si="31">SUM(F4:F353)</f>
        <v>25</v>
      </c>
      <c r="G354" s="98">
        <f t="shared" si="31"/>
        <v>16</v>
      </c>
      <c r="H354" s="98">
        <f t="shared" si="31"/>
        <v>29</v>
      </c>
      <c r="I354" s="98">
        <f t="shared" si="31"/>
        <v>17</v>
      </c>
      <c r="J354" s="98">
        <f t="shared" si="31"/>
        <v>31</v>
      </c>
      <c r="K354" s="98">
        <f t="shared" si="31"/>
        <v>18</v>
      </c>
      <c r="L354" s="98">
        <f t="shared" si="31"/>
        <v>21</v>
      </c>
      <c r="M354" s="98"/>
      <c r="N354" s="98">
        <f>SUM(N4:N353)</f>
        <v>48</v>
      </c>
      <c r="O354" s="98">
        <f>SUM(O4:O353)</f>
        <v>27</v>
      </c>
      <c r="P354" s="98">
        <f>SUM(P4:P353)</f>
        <v>27</v>
      </c>
      <c r="Q354" s="98">
        <f>SUBTOTAL(9,Q6:Q351)</f>
        <v>27</v>
      </c>
      <c r="R354" s="7"/>
    </row>
    <row r="355" spans="1:18" x14ac:dyDescent="0.25">
      <c r="F355">
        <f t="shared" ref="F355:L355" si="32">SUBTOTAL(9,F6:F334)</f>
        <v>7</v>
      </c>
      <c r="G355">
        <f t="shared" si="32"/>
        <v>3</v>
      </c>
      <c r="H355">
        <f t="shared" si="32"/>
        <v>9</v>
      </c>
      <c r="I355">
        <f t="shared" si="32"/>
        <v>4</v>
      </c>
      <c r="J355">
        <f t="shared" si="32"/>
        <v>11</v>
      </c>
      <c r="K355">
        <f t="shared" si="32"/>
        <v>6</v>
      </c>
      <c r="L355" s="78">
        <f t="shared" si="32"/>
        <v>6</v>
      </c>
      <c r="M355" s="78"/>
      <c r="N355" s="78">
        <f>SUBTOTAL(9,N6:N351)</f>
        <v>48</v>
      </c>
      <c r="O355" s="78">
        <f t="shared" ref="O355:Q355" si="33">SUBTOTAL(9,O6:O351)</f>
        <v>27</v>
      </c>
      <c r="P355" s="78">
        <f t="shared" si="33"/>
        <v>27</v>
      </c>
      <c r="Q355" s="78">
        <f t="shared" si="33"/>
        <v>27</v>
      </c>
    </row>
    <row r="358" spans="1:18" x14ac:dyDescent="0.25">
      <c r="Q358">
        <f>F355+H355+J355+N355</f>
        <v>75</v>
      </c>
    </row>
  </sheetData>
  <autoFilter ref="A3:R354" xr:uid="{658330BC-E562-46F6-BBDF-C640E2CC86A3}">
    <filterColumn colId="14">
      <filters>
        <filter val="1"/>
      </filters>
    </filterColumn>
    <filterColumn colId="17">
      <filters blank="1">
        <filter val="1"/>
        <filter val="12"/>
        <filter val="123"/>
        <filter val="1234"/>
        <filter val="2"/>
        <filter val="234"/>
        <filter val="3"/>
        <filter val="34"/>
        <filter val="4"/>
      </filters>
    </filterColumn>
  </autoFilter>
  <mergeCells count="13">
    <mergeCell ref="A1:C1"/>
    <mergeCell ref="D1:E1"/>
    <mergeCell ref="F1:K1"/>
    <mergeCell ref="L1:L3"/>
    <mergeCell ref="M1:M3"/>
    <mergeCell ref="R1:R3"/>
    <mergeCell ref="Q1:Q3"/>
    <mergeCell ref="F2:G2"/>
    <mergeCell ref="H2:I2"/>
    <mergeCell ref="J2:K2"/>
    <mergeCell ref="N2:O2"/>
    <mergeCell ref="P2:P3"/>
    <mergeCell ref="N1:P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3E9F0-F20A-4BC0-94C5-CC2F4AF375A1}">
  <sheetPr filterMode="1"/>
  <dimension ref="A1:Q359"/>
  <sheetViews>
    <sheetView topLeftCell="A2" workbookViewId="0">
      <selection activeCell="O375" sqref="O375"/>
    </sheetView>
  </sheetViews>
  <sheetFormatPr baseColWidth="10" defaultRowHeight="15" x14ac:dyDescent="0.25"/>
  <cols>
    <col min="2" max="2" width="14.85546875" customWidth="1"/>
    <col min="15" max="15" width="13.42578125" customWidth="1"/>
    <col min="16" max="16" width="15" customWidth="1"/>
  </cols>
  <sheetData>
    <row r="1" spans="1:17" ht="15" customHeight="1" x14ac:dyDescent="0.25">
      <c r="A1" s="177" t="s">
        <v>0</v>
      </c>
      <c r="B1" s="178"/>
      <c r="C1" s="178"/>
      <c r="D1" s="179" t="s">
        <v>1</v>
      </c>
      <c r="E1" s="179"/>
      <c r="F1" s="180" t="s">
        <v>411</v>
      </c>
      <c r="G1" s="180"/>
      <c r="H1" s="180"/>
      <c r="I1" s="180"/>
      <c r="J1" s="180"/>
      <c r="K1" s="180"/>
      <c r="L1" s="176" t="s">
        <v>440</v>
      </c>
      <c r="M1" s="176" t="s">
        <v>441</v>
      </c>
      <c r="N1" s="154"/>
      <c r="O1" s="154"/>
      <c r="P1" s="153"/>
      <c r="Q1" s="171" t="s">
        <v>443</v>
      </c>
    </row>
    <row r="2" spans="1:17" ht="36" customHeight="1" x14ac:dyDescent="0.25">
      <c r="A2" s="29"/>
      <c r="B2" s="30"/>
      <c r="C2" s="30"/>
      <c r="D2" s="31"/>
      <c r="E2" s="31"/>
      <c r="F2" s="174" t="s">
        <v>493</v>
      </c>
      <c r="G2" s="175"/>
      <c r="H2" s="176" t="s">
        <v>491</v>
      </c>
      <c r="I2" s="176"/>
      <c r="J2" s="176" t="s">
        <v>492</v>
      </c>
      <c r="K2" s="176"/>
      <c r="L2" s="176"/>
      <c r="M2" s="176"/>
      <c r="N2" s="150" t="s">
        <v>449</v>
      </c>
      <c r="O2" s="151"/>
      <c r="P2" s="151" t="s">
        <v>442</v>
      </c>
      <c r="Q2" s="172"/>
    </row>
    <row r="3" spans="1:17" ht="51" x14ac:dyDescent="0.25">
      <c r="A3" s="29" t="s">
        <v>2</v>
      </c>
      <c r="B3" s="29" t="s">
        <v>3</v>
      </c>
      <c r="C3" s="29" t="s">
        <v>4</v>
      </c>
      <c r="D3" s="31" t="s">
        <v>5</v>
      </c>
      <c r="E3" s="31" t="s">
        <v>469</v>
      </c>
      <c r="F3" s="32" t="s">
        <v>412</v>
      </c>
      <c r="G3" s="32" t="s">
        <v>413</v>
      </c>
      <c r="H3" s="32" t="s">
        <v>412</v>
      </c>
      <c r="I3" s="32" t="s">
        <v>413</v>
      </c>
      <c r="J3" s="32" t="s">
        <v>412</v>
      </c>
      <c r="K3" s="32" t="s">
        <v>413</v>
      </c>
      <c r="L3" s="176"/>
      <c r="M3" s="176"/>
      <c r="N3" s="41" t="s">
        <v>412</v>
      </c>
      <c r="O3" s="41" t="s">
        <v>413</v>
      </c>
      <c r="P3" s="151"/>
      <c r="Q3" s="173"/>
    </row>
    <row r="4" spans="1:17" ht="25.5" hidden="1" x14ac:dyDescent="0.25">
      <c r="A4" s="33">
        <v>1</v>
      </c>
      <c r="B4" s="33" t="s">
        <v>7</v>
      </c>
      <c r="C4" s="33">
        <v>30001</v>
      </c>
      <c r="D4" s="33" t="s">
        <v>8</v>
      </c>
      <c r="E4" s="34" t="s">
        <v>9</v>
      </c>
      <c r="F4" s="19"/>
      <c r="G4" s="19"/>
      <c r="H4" s="19"/>
      <c r="I4" s="19"/>
      <c r="J4" s="19"/>
      <c r="K4" s="19"/>
      <c r="L4" s="19" t="b">
        <f>IF(G4&gt;0,G4,IF(I4&gt;0,I4,IF(K4&gt;0,K4)))</f>
        <v>0</v>
      </c>
      <c r="M4" s="19">
        <f>G4+I4+K4</f>
        <v>0</v>
      </c>
      <c r="N4" s="19"/>
      <c r="O4" s="19"/>
      <c r="P4" s="19">
        <f>O4</f>
        <v>0</v>
      </c>
      <c r="Q4" s="7" t="b">
        <f>IF(L4&gt;0,L4,IF(P4&gt;0,M4))</f>
        <v>0</v>
      </c>
    </row>
    <row r="5" spans="1:17" ht="25.5" hidden="1" x14ac:dyDescent="0.25">
      <c r="A5" s="33">
        <f>A4+1</f>
        <v>2</v>
      </c>
      <c r="B5" s="33" t="s">
        <v>10</v>
      </c>
      <c r="C5" s="33">
        <v>30002</v>
      </c>
      <c r="D5" s="33" t="s">
        <v>11</v>
      </c>
      <c r="E5" s="34" t="s">
        <v>464</v>
      </c>
      <c r="F5" s="19"/>
      <c r="G5" s="19"/>
      <c r="H5" s="19"/>
      <c r="I5" s="19"/>
      <c r="J5" s="19"/>
      <c r="K5" s="19"/>
      <c r="L5" s="19" t="b">
        <f>IF(G5&gt;0,G5,IF(I5&gt;0,I5,IF(K5&gt;0,K5)))</f>
        <v>0</v>
      </c>
      <c r="M5" s="19">
        <f t="shared" ref="M5:M68" si="0">G5+I5+K5</f>
        <v>0</v>
      </c>
      <c r="N5" s="19"/>
      <c r="O5" s="19"/>
      <c r="P5" s="19">
        <f t="shared" ref="P5:P68" si="1">O5</f>
        <v>0</v>
      </c>
      <c r="Q5" s="7" t="b">
        <f>Q4</f>
        <v>0</v>
      </c>
    </row>
    <row r="6" spans="1:17" ht="63.75" hidden="1" x14ac:dyDescent="0.25">
      <c r="A6" s="33">
        <f t="shared" ref="A6:A69" si="2">A5+1</f>
        <v>3</v>
      </c>
      <c r="B6" s="33" t="s">
        <v>13</v>
      </c>
      <c r="C6" s="33">
        <v>30003</v>
      </c>
      <c r="D6" s="33" t="s">
        <v>14</v>
      </c>
      <c r="E6" s="34" t="s">
        <v>465</v>
      </c>
      <c r="F6" s="19"/>
      <c r="G6" s="19"/>
      <c r="H6" s="19"/>
      <c r="I6" s="19"/>
      <c r="J6" s="19"/>
      <c r="K6" s="19"/>
      <c r="L6" s="19" t="b">
        <f t="shared" ref="L6:L69" si="3">IF(G6&gt;0,G6,IF(I6&gt;0,I6,IF(K6&gt;0,K6)))</f>
        <v>0</v>
      </c>
      <c r="M6" s="19">
        <f t="shared" si="0"/>
        <v>0</v>
      </c>
      <c r="N6" s="19"/>
      <c r="O6" s="19"/>
      <c r="P6" s="19">
        <f t="shared" si="1"/>
        <v>0</v>
      </c>
      <c r="Q6" s="7" t="b">
        <f t="shared" ref="Q6:Q8" si="4">IF(L6&gt;0,L6,IF(P6&gt;0,P6))</f>
        <v>0</v>
      </c>
    </row>
    <row r="7" spans="1:17" ht="45" hidden="1" x14ac:dyDescent="0.25">
      <c r="A7" s="33">
        <f t="shared" si="2"/>
        <v>4</v>
      </c>
      <c r="B7" s="33" t="s">
        <v>16</v>
      </c>
      <c r="C7" s="33">
        <v>30004</v>
      </c>
      <c r="D7" s="33" t="s">
        <v>17</v>
      </c>
      <c r="E7" s="34" t="s">
        <v>18</v>
      </c>
      <c r="F7" s="19"/>
      <c r="G7" s="19"/>
      <c r="H7" s="19"/>
      <c r="I7" s="19"/>
      <c r="J7" s="19"/>
      <c r="K7" s="19"/>
      <c r="L7" s="19" t="b">
        <f t="shared" si="3"/>
        <v>0</v>
      </c>
      <c r="M7" s="19">
        <f t="shared" si="0"/>
        <v>0</v>
      </c>
      <c r="N7" s="19"/>
      <c r="O7" s="19"/>
      <c r="P7" s="19">
        <f t="shared" si="1"/>
        <v>0</v>
      </c>
      <c r="Q7" s="7" t="b">
        <f t="shared" si="4"/>
        <v>0</v>
      </c>
    </row>
    <row r="8" spans="1:17" ht="25.5" hidden="1" x14ac:dyDescent="0.25">
      <c r="A8" s="33">
        <f t="shared" si="2"/>
        <v>5</v>
      </c>
      <c r="B8" s="33" t="s">
        <v>19</v>
      </c>
      <c r="C8" s="33">
        <v>30005</v>
      </c>
      <c r="D8" s="33" t="s">
        <v>20</v>
      </c>
      <c r="E8" s="34" t="s">
        <v>461</v>
      </c>
      <c r="F8" s="19"/>
      <c r="G8" s="19"/>
      <c r="H8" s="19"/>
      <c r="I8" s="19"/>
      <c r="J8" s="19"/>
      <c r="K8" s="19"/>
      <c r="L8" s="19" t="b">
        <f t="shared" si="3"/>
        <v>0</v>
      </c>
      <c r="M8" s="19">
        <f t="shared" si="0"/>
        <v>0</v>
      </c>
      <c r="N8" s="19"/>
      <c r="O8" s="19"/>
      <c r="P8" s="19">
        <f t="shared" si="1"/>
        <v>0</v>
      </c>
      <c r="Q8" s="7" t="b">
        <f t="shared" si="4"/>
        <v>0</v>
      </c>
    </row>
    <row r="9" spans="1:17" ht="89.25" hidden="1" x14ac:dyDescent="0.25">
      <c r="A9" s="33">
        <f t="shared" si="2"/>
        <v>6</v>
      </c>
      <c r="B9" s="33" t="s">
        <v>22</v>
      </c>
      <c r="C9" s="33">
        <v>30006</v>
      </c>
      <c r="D9" s="33" t="s">
        <v>14</v>
      </c>
      <c r="E9" s="34" t="s">
        <v>466</v>
      </c>
      <c r="F9" s="19">
        <v>1</v>
      </c>
      <c r="G9" s="19">
        <v>1</v>
      </c>
      <c r="H9" s="19">
        <v>1</v>
      </c>
      <c r="I9" s="19">
        <v>1</v>
      </c>
      <c r="J9" s="99">
        <v>1</v>
      </c>
      <c r="K9" s="99">
        <v>1</v>
      </c>
      <c r="L9" s="19">
        <f>IF(G9&gt;0,G9,IF(I9&gt;0,I9,IF(K9&gt;0,K9)))</f>
        <v>1</v>
      </c>
      <c r="M9" s="19">
        <f t="shared" si="0"/>
        <v>3</v>
      </c>
      <c r="N9" s="19"/>
      <c r="O9" s="19"/>
      <c r="P9" s="19">
        <f t="shared" si="1"/>
        <v>0</v>
      </c>
      <c r="Q9" s="7">
        <f>IF(L9&gt;0,L9,IF(P9&gt;0,P9))</f>
        <v>1</v>
      </c>
    </row>
    <row r="10" spans="1:17" ht="25.5" hidden="1" x14ac:dyDescent="0.25">
      <c r="A10" s="33">
        <f t="shared" si="2"/>
        <v>7</v>
      </c>
      <c r="B10" s="33" t="s">
        <v>24</v>
      </c>
      <c r="C10" s="33">
        <v>30007</v>
      </c>
      <c r="D10" s="33" t="s">
        <v>8</v>
      </c>
      <c r="E10" s="34" t="s">
        <v>9</v>
      </c>
      <c r="F10" s="19"/>
      <c r="G10" s="19"/>
      <c r="H10" s="19"/>
      <c r="I10" s="19"/>
      <c r="J10" s="19"/>
      <c r="K10" s="19"/>
      <c r="L10" s="19" t="b">
        <f t="shared" si="3"/>
        <v>0</v>
      </c>
      <c r="M10" s="19">
        <f t="shared" si="0"/>
        <v>0</v>
      </c>
      <c r="N10" s="19"/>
      <c r="O10" s="19"/>
      <c r="P10" s="19">
        <f t="shared" si="1"/>
        <v>0</v>
      </c>
      <c r="Q10" s="7" t="b">
        <f>IF(L10&gt;0,L10,IF(P10&gt;0,P10))</f>
        <v>0</v>
      </c>
    </row>
    <row r="11" spans="1:17" ht="30" hidden="1" x14ac:dyDescent="0.25">
      <c r="A11" s="33">
        <f t="shared" si="2"/>
        <v>8</v>
      </c>
      <c r="B11" s="33" t="s">
        <v>25</v>
      </c>
      <c r="C11" s="33">
        <v>30008</v>
      </c>
      <c r="D11" s="33" t="s">
        <v>26</v>
      </c>
      <c r="E11" s="34" t="s">
        <v>445</v>
      </c>
      <c r="F11" s="19"/>
      <c r="G11" s="19"/>
      <c r="H11" s="19"/>
      <c r="I11" s="19"/>
      <c r="J11" s="19"/>
      <c r="K11" s="19"/>
      <c r="L11" s="19" t="b">
        <f t="shared" si="3"/>
        <v>0</v>
      </c>
      <c r="M11" s="19">
        <f t="shared" si="0"/>
        <v>0</v>
      </c>
      <c r="N11" s="19">
        <v>1</v>
      </c>
      <c r="O11" s="19">
        <v>1</v>
      </c>
      <c r="P11" s="19">
        <f t="shared" si="1"/>
        <v>1</v>
      </c>
      <c r="Q11" s="7">
        <v>1</v>
      </c>
    </row>
    <row r="12" spans="1:17" ht="25.5" hidden="1" x14ac:dyDescent="0.25">
      <c r="A12" s="33">
        <f t="shared" si="2"/>
        <v>9</v>
      </c>
      <c r="B12" s="33" t="s">
        <v>28</v>
      </c>
      <c r="C12" s="33">
        <v>30009</v>
      </c>
      <c r="D12" s="33" t="s">
        <v>29</v>
      </c>
      <c r="E12" s="34" t="s">
        <v>446</v>
      </c>
      <c r="F12" s="19"/>
      <c r="G12" s="19"/>
      <c r="H12" s="19"/>
      <c r="I12" s="19"/>
      <c r="J12" s="19"/>
      <c r="K12" s="19"/>
      <c r="L12" s="19" t="b">
        <f t="shared" si="3"/>
        <v>0</v>
      </c>
      <c r="M12" s="19">
        <f t="shared" si="0"/>
        <v>0</v>
      </c>
      <c r="N12" s="19"/>
      <c r="O12" s="19"/>
      <c r="P12" s="19">
        <f t="shared" si="1"/>
        <v>0</v>
      </c>
      <c r="Q12" s="7" t="b">
        <f t="shared" ref="Q12:Q73" si="5">IF(L12&gt;0,L12,IF(P12&gt;0,P12))</f>
        <v>0</v>
      </c>
    </row>
    <row r="13" spans="1:17" ht="25.5" hidden="1" x14ac:dyDescent="0.25">
      <c r="A13" s="33">
        <f t="shared" si="2"/>
        <v>10</v>
      </c>
      <c r="B13" s="33" t="s">
        <v>31</v>
      </c>
      <c r="C13" s="33">
        <v>30010</v>
      </c>
      <c r="D13" s="33" t="s">
        <v>8</v>
      </c>
      <c r="E13" s="34" t="s">
        <v>9</v>
      </c>
      <c r="F13" s="19"/>
      <c r="G13" s="19"/>
      <c r="H13" s="19"/>
      <c r="I13" s="19"/>
      <c r="J13" s="19"/>
      <c r="K13" s="19"/>
      <c r="L13" s="19" t="b">
        <f t="shared" si="3"/>
        <v>0</v>
      </c>
      <c r="M13" s="19">
        <f t="shared" si="0"/>
        <v>0</v>
      </c>
      <c r="N13" s="19"/>
      <c r="O13" s="19"/>
      <c r="P13" s="19">
        <f t="shared" si="1"/>
        <v>0</v>
      </c>
      <c r="Q13" s="7" t="b">
        <f t="shared" si="5"/>
        <v>0</v>
      </c>
    </row>
    <row r="14" spans="1:17" ht="76.5" hidden="1" x14ac:dyDescent="0.25">
      <c r="A14" s="33">
        <f t="shared" si="2"/>
        <v>11</v>
      </c>
      <c r="B14" s="33" t="s">
        <v>32</v>
      </c>
      <c r="C14" s="33">
        <v>30011</v>
      </c>
      <c r="D14" s="33" t="s">
        <v>33</v>
      </c>
      <c r="E14" s="34" t="s">
        <v>463</v>
      </c>
      <c r="F14" s="19"/>
      <c r="G14" s="19"/>
      <c r="H14" s="19"/>
      <c r="I14" s="19"/>
      <c r="J14" s="19"/>
      <c r="K14" s="19"/>
      <c r="L14" s="19" t="b">
        <f t="shared" si="3"/>
        <v>0</v>
      </c>
      <c r="M14" s="19">
        <f t="shared" si="0"/>
        <v>0</v>
      </c>
      <c r="N14" s="19"/>
      <c r="O14" s="19"/>
      <c r="P14" s="19">
        <f t="shared" si="1"/>
        <v>0</v>
      </c>
      <c r="Q14" s="7" t="b">
        <f t="shared" si="5"/>
        <v>0</v>
      </c>
    </row>
    <row r="15" spans="1:17" ht="76.5" hidden="1" x14ac:dyDescent="0.25">
      <c r="A15" s="33">
        <f t="shared" si="2"/>
        <v>12</v>
      </c>
      <c r="B15" s="33" t="s">
        <v>35</v>
      </c>
      <c r="C15" s="33">
        <v>30012</v>
      </c>
      <c r="D15" s="33" t="s">
        <v>36</v>
      </c>
      <c r="E15" s="34" t="s">
        <v>37</v>
      </c>
      <c r="F15" s="19"/>
      <c r="G15" s="19"/>
      <c r="H15" s="19"/>
      <c r="I15" s="19"/>
      <c r="J15" s="19"/>
      <c r="K15" s="19"/>
      <c r="L15" s="19" t="b">
        <f t="shared" si="3"/>
        <v>0</v>
      </c>
      <c r="M15" s="19">
        <f t="shared" si="0"/>
        <v>0</v>
      </c>
      <c r="N15" s="19"/>
      <c r="O15" s="19"/>
      <c r="P15" s="19">
        <f t="shared" si="1"/>
        <v>0</v>
      </c>
      <c r="Q15" s="7" t="b">
        <f t="shared" si="5"/>
        <v>0</v>
      </c>
    </row>
    <row r="16" spans="1:17" ht="25.5" hidden="1" x14ac:dyDescent="0.25">
      <c r="A16" s="33">
        <f t="shared" si="2"/>
        <v>13</v>
      </c>
      <c r="B16" s="33" t="s">
        <v>38</v>
      </c>
      <c r="C16" s="33">
        <v>30013</v>
      </c>
      <c r="D16" s="33" t="s">
        <v>8</v>
      </c>
      <c r="E16" s="34" t="s">
        <v>9</v>
      </c>
      <c r="F16" s="19"/>
      <c r="G16" s="19"/>
      <c r="H16" s="19"/>
      <c r="I16" s="19"/>
      <c r="J16" s="19"/>
      <c r="K16" s="19"/>
      <c r="L16" s="19" t="b">
        <f t="shared" si="3"/>
        <v>0</v>
      </c>
      <c r="M16" s="19">
        <f t="shared" si="0"/>
        <v>0</v>
      </c>
      <c r="N16" s="19"/>
      <c r="O16" s="19"/>
      <c r="P16" s="19">
        <f t="shared" si="1"/>
        <v>0</v>
      </c>
      <c r="Q16" s="7" t="b">
        <f t="shared" si="5"/>
        <v>0</v>
      </c>
    </row>
    <row r="17" spans="1:17" ht="30" hidden="1" x14ac:dyDescent="0.25">
      <c r="A17" s="33">
        <f t="shared" si="2"/>
        <v>14</v>
      </c>
      <c r="B17" s="33" t="s">
        <v>39</v>
      </c>
      <c r="C17" s="33">
        <v>30014</v>
      </c>
      <c r="D17" s="33" t="s">
        <v>8</v>
      </c>
      <c r="E17" s="34" t="s">
        <v>9</v>
      </c>
      <c r="F17" s="19"/>
      <c r="G17" s="19"/>
      <c r="H17" s="19"/>
      <c r="I17" s="19"/>
      <c r="J17" s="19"/>
      <c r="K17" s="19"/>
      <c r="L17" s="19" t="b">
        <f t="shared" si="3"/>
        <v>0</v>
      </c>
      <c r="M17" s="19">
        <f t="shared" si="0"/>
        <v>0</v>
      </c>
      <c r="N17" s="19"/>
      <c r="O17" s="19"/>
      <c r="P17" s="19">
        <f t="shared" si="1"/>
        <v>0</v>
      </c>
      <c r="Q17" s="7" t="b">
        <f t="shared" si="5"/>
        <v>0</v>
      </c>
    </row>
    <row r="18" spans="1:17" ht="45" hidden="1" x14ac:dyDescent="0.25">
      <c r="A18" s="33">
        <f t="shared" si="2"/>
        <v>15</v>
      </c>
      <c r="B18" s="33" t="s">
        <v>40</v>
      </c>
      <c r="C18" s="33">
        <v>30015</v>
      </c>
      <c r="D18" s="33" t="s">
        <v>41</v>
      </c>
      <c r="E18" s="34" t="s">
        <v>446</v>
      </c>
      <c r="F18" s="19"/>
      <c r="G18" s="19"/>
      <c r="H18" s="19"/>
      <c r="I18" s="19"/>
      <c r="J18" s="19"/>
      <c r="K18" s="19"/>
      <c r="L18" s="19" t="b">
        <f t="shared" si="3"/>
        <v>0</v>
      </c>
      <c r="M18" s="19">
        <f t="shared" si="0"/>
        <v>0</v>
      </c>
      <c r="N18" s="19"/>
      <c r="O18" s="19"/>
      <c r="P18" s="19">
        <f t="shared" si="1"/>
        <v>0</v>
      </c>
      <c r="Q18" s="7" t="b">
        <f t="shared" si="5"/>
        <v>0</v>
      </c>
    </row>
    <row r="19" spans="1:17" ht="25.5" hidden="1" x14ac:dyDescent="0.25">
      <c r="A19" s="33">
        <f t="shared" si="2"/>
        <v>16</v>
      </c>
      <c r="B19" s="33" t="s">
        <v>42</v>
      </c>
      <c r="C19" s="33">
        <v>30016</v>
      </c>
      <c r="D19" s="33" t="s">
        <v>43</v>
      </c>
      <c r="E19" s="34" t="s">
        <v>446</v>
      </c>
      <c r="F19" s="19"/>
      <c r="G19" s="19"/>
      <c r="H19" s="19"/>
      <c r="I19" s="19"/>
      <c r="J19" s="19"/>
      <c r="K19" s="19"/>
      <c r="L19" s="19" t="b">
        <f t="shared" si="3"/>
        <v>0</v>
      </c>
      <c r="M19" s="19">
        <f t="shared" si="0"/>
        <v>0</v>
      </c>
      <c r="N19" s="19"/>
      <c r="O19" s="19"/>
      <c r="P19" s="19">
        <f t="shared" si="1"/>
        <v>0</v>
      </c>
      <c r="Q19" s="7" t="b">
        <f t="shared" si="5"/>
        <v>0</v>
      </c>
    </row>
    <row r="20" spans="1:17" ht="25.5" hidden="1" x14ac:dyDescent="0.25">
      <c r="A20" s="33">
        <f t="shared" si="2"/>
        <v>17</v>
      </c>
      <c r="B20" s="33" t="s">
        <v>44</v>
      </c>
      <c r="C20" s="33">
        <v>30017</v>
      </c>
      <c r="D20" s="33" t="s">
        <v>29</v>
      </c>
      <c r="E20" s="34" t="s">
        <v>446</v>
      </c>
      <c r="F20" s="19"/>
      <c r="G20" s="19"/>
      <c r="H20" s="19"/>
      <c r="I20" s="19"/>
      <c r="J20" s="19"/>
      <c r="K20" s="19"/>
      <c r="L20" s="19" t="b">
        <f t="shared" si="3"/>
        <v>0</v>
      </c>
      <c r="M20" s="19">
        <f t="shared" si="0"/>
        <v>0</v>
      </c>
      <c r="N20" s="19"/>
      <c r="O20" s="19"/>
      <c r="P20" s="19">
        <f t="shared" si="1"/>
        <v>0</v>
      </c>
      <c r="Q20" s="7" t="b">
        <f t="shared" si="5"/>
        <v>0</v>
      </c>
    </row>
    <row r="21" spans="1:17" ht="25.5" hidden="1" x14ac:dyDescent="0.25">
      <c r="A21" s="33">
        <f t="shared" si="2"/>
        <v>18</v>
      </c>
      <c r="B21" s="33" t="s">
        <v>45</v>
      </c>
      <c r="C21" s="33">
        <v>30018</v>
      </c>
      <c r="D21" s="33" t="s">
        <v>11</v>
      </c>
      <c r="E21" s="34" t="s">
        <v>464</v>
      </c>
      <c r="F21" s="19"/>
      <c r="G21" s="19"/>
      <c r="H21" s="19"/>
      <c r="I21" s="19"/>
      <c r="J21" s="19"/>
      <c r="K21" s="19"/>
      <c r="L21" s="19" t="b">
        <f t="shared" si="3"/>
        <v>0</v>
      </c>
      <c r="M21" s="19">
        <f t="shared" si="0"/>
        <v>0</v>
      </c>
      <c r="N21" s="19"/>
      <c r="O21" s="19"/>
      <c r="P21" s="19">
        <f t="shared" si="1"/>
        <v>0</v>
      </c>
      <c r="Q21" s="7" t="b">
        <f t="shared" si="5"/>
        <v>0</v>
      </c>
    </row>
    <row r="22" spans="1:17" ht="25.5" hidden="1" x14ac:dyDescent="0.25">
      <c r="A22" s="33">
        <f t="shared" si="2"/>
        <v>19</v>
      </c>
      <c r="B22" s="33" t="s">
        <v>46</v>
      </c>
      <c r="C22" s="33">
        <v>30019</v>
      </c>
      <c r="D22" s="33" t="s">
        <v>11</v>
      </c>
      <c r="E22" s="34" t="s">
        <v>464</v>
      </c>
      <c r="F22" s="19">
        <v>2</v>
      </c>
      <c r="G22" s="19">
        <v>1</v>
      </c>
      <c r="H22" s="19">
        <v>3</v>
      </c>
      <c r="I22" s="19">
        <v>1</v>
      </c>
      <c r="J22" s="99">
        <v>3</v>
      </c>
      <c r="K22" s="99">
        <v>1</v>
      </c>
      <c r="L22" s="19">
        <f t="shared" si="3"/>
        <v>1</v>
      </c>
      <c r="M22" s="19">
        <f t="shared" si="0"/>
        <v>3</v>
      </c>
      <c r="N22" s="19"/>
      <c r="O22" s="19"/>
      <c r="P22" s="19">
        <f t="shared" si="1"/>
        <v>0</v>
      </c>
      <c r="Q22" s="7">
        <f t="shared" si="5"/>
        <v>1</v>
      </c>
    </row>
    <row r="23" spans="1:17" ht="30" hidden="1" x14ac:dyDescent="0.25">
      <c r="A23" s="33">
        <f t="shared" si="2"/>
        <v>20</v>
      </c>
      <c r="B23" s="33" t="s">
        <v>47</v>
      </c>
      <c r="C23" s="33">
        <v>30020</v>
      </c>
      <c r="D23" s="33" t="s">
        <v>48</v>
      </c>
      <c r="E23" s="34" t="s">
        <v>18</v>
      </c>
      <c r="F23" s="19"/>
      <c r="G23" s="19"/>
      <c r="H23" s="19"/>
      <c r="I23" s="19"/>
      <c r="J23" s="19"/>
      <c r="K23" s="19"/>
      <c r="L23" s="19" t="b">
        <f t="shared" si="3"/>
        <v>0</v>
      </c>
      <c r="M23" s="19">
        <f t="shared" si="0"/>
        <v>0</v>
      </c>
      <c r="N23" s="19"/>
      <c r="O23" s="19"/>
      <c r="P23" s="19">
        <f t="shared" si="1"/>
        <v>0</v>
      </c>
      <c r="Q23" s="7" t="b">
        <f t="shared" si="5"/>
        <v>0</v>
      </c>
    </row>
    <row r="24" spans="1:17" ht="30" hidden="1" x14ac:dyDescent="0.25">
      <c r="A24" s="33">
        <f t="shared" si="2"/>
        <v>21</v>
      </c>
      <c r="B24" s="33" t="s">
        <v>49</v>
      </c>
      <c r="C24" s="33">
        <v>30021</v>
      </c>
      <c r="D24" s="33" t="s">
        <v>8</v>
      </c>
      <c r="E24" s="34" t="s">
        <v>9</v>
      </c>
      <c r="F24" s="19"/>
      <c r="G24" s="19"/>
      <c r="H24" s="19"/>
      <c r="I24" s="19"/>
      <c r="J24" s="19"/>
      <c r="K24" s="19"/>
      <c r="L24" s="19" t="b">
        <f t="shared" si="3"/>
        <v>0</v>
      </c>
      <c r="M24" s="19">
        <f t="shared" si="0"/>
        <v>0</v>
      </c>
      <c r="N24" s="19"/>
      <c r="O24" s="19"/>
      <c r="P24" s="19">
        <f t="shared" si="1"/>
        <v>0</v>
      </c>
      <c r="Q24" s="7" t="b">
        <f t="shared" si="5"/>
        <v>0</v>
      </c>
    </row>
    <row r="25" spans="1:17" ht="25.5" hidden="1" x14ac:dyDescent="0.25">
      <c r="A25" s="33">
        <f t="shared" si="2"/>
        <v>22</v>
      </c>
      <c r="B25" s="33" t="s">
        <v>50</v>
      </c>
      <c r="C25" s="33">
        <v>30022</v>
      </c>
      <c r="D25" s="33" t="s">
        <v>26</v>
      </c>
      <c r="E25" s="34" t="s">
        <v>445</v>
      </c>
      <c r="F25" s="19"/>
      <c r="G25" s="19"/>
      <c r="H25" s="19"/>
      <c r="I25" s="19"/>
      <c r="J25" s="19"/>
      <c r="K25" s="19"/>
      <c r="L25" s="19" t="b">
        <f t="shared" si="3"/>
        <v>0</v>
      </c>
      <c r="M25" s="19">
        <f t="shared" si="0"/>
        <v>0</v>
      </c>
      <c r="N25" s="19"/>
      <c r="O25" s="19"/>
      <c r="P25" s="19">
        <f t="shared" si="1"/>
        <v>0</v>
      </c>
      <c r="Q25" s="7" t="b">
        <f t="shared" si="5"/>
        <v>0</v>
      </c>
    </row>
    <row r="26" spans="1:17" ht="25.5" hidden="1" x14ac:dyDescent="0.25">
      <c r="A26" s="33">
        <f t="shared" si="2"/>
        <v>23</v>
      </c>
      <c r="B26" s="33" t="s">
        <v>51</v>
      </c>
      <c r="C26" s="33">
        <v>30023</v>
      </c>
      <c r="D26" s="33" t="s">
        <v>11</v>
      </c>
      <c r="E26" s="34" t="s">
        <v>464</v>
      </c>
      <c r="F26" s="19"/>
      <c r="G26" s="19"/>
      <c r="H26" s="19"/>
      <c r="I26" s="19"/>
      <c r="J26" s="19"/>
      <c r="K26" s="19"/>
      <c r="L26" s="19" t="b">
        <f t="shared" si="3"/>
        <v>0</v>
      </c>
      <c r="M26" s="19">
        <f t="shared" si="0"/>
        <v>0</v>
      </c>
      <c r="N26" s="19"/>
      <c r="O26" s="19"/>
      <c r="P26" s="19">
        <f t="shared" si="1"/>
        <v>0</v>
      </c>
      <c r="Q26" s="7" t="b">
        <f t="shared" si="5"/>
        <v>0</v>
      </c>
    </row>
    <row r="27" spans="1:17" ht="25.5" hidden="1" x14ac:dyDescent="0.25">
      <c r="A27" s="33">
        <f t="shared" si="2"/>
        <v>24</v>
      </c>
      <c r="B27" s="33" t="s">
        <v>52</v>
      </c>
      <c r="C27" s="33">
        <v>30024</v>
      </c>
      <c r="D27" s="33" t="s">
        <v>43</v>
      </c>
      <c r="E27" s="34" t="s">
        <v>446</v>
      </c>
      <c r="F27" s="19"/>
      <c r="G27" s="19"/>
      <c r="H27" s="19"/>
      <c r="I27" s="19"/>
      <c r="J27" s="19"/>
      <c r="K27" s="19"/>
      <c r="L27" s="19" t="b">
        <f t="shared" si="3"/>
        <v>0</v>
      </c>
      <c r="M27" s="19">
        <f t="shared" si="0"/>
        <v>0</v>
      </c>
      <c r="N27" s="19"/>
      <c r="O27" s="19"/>
      <c r="P27" s="19">
        <f t="shared" si="1"/>
        <v>0</v>
      </c>
      <c r="Q27" s="7" t="b">
        <f t="shared" si="5"/>
        <v>0</v>
      </c>
    </row>
    <row r="28" spans="1:17" ht="25.5" hidden="1" x14ac:dyDescent="0.25">
      <c r="A28" s="33">
        <f t="shared" si="2"/>
        <v>25</v>
      </c>
      <c r="B28" s="33" t="s">
        <v>53</v>
      </c>
      <c r="C28" s="33">
        <v>30025</v>
      </c>
      <c r="D28" s="33" t="s">
        <v>43</v>
      </c>
      <c r="E28" s="34" t="s">
        <v>446</v>
      </c>
      <c r="F28" s="19"/>
      <c r="G28" s="19"/>
      <c r="H28" s="19"/>
      <c r="I28" s="19"/>
      <c r="J28" s="19"/>
      <c r="K28" s="19"/>
      <c r="L28" s="19" t="b">
        <f t="shared" si="3"/>
        <v>0</v>
      </c>
      <c r="M28" s="19">
        <f t="shared" si="0"/>
        <v>0</v>
      </c>
      <c r="N28" s="19"/>
      <c r="O28" s="19"/>
      <c r="P28" s="19">
        <f t="shared" si="1"/>
        <v>0</v>
      </c>
      <c r="Q28" s="7" t="b">
        <f t="shared" si="5"/>
        <v>0</v>
      </c>
    </row>
    <row r="29" spans="1:17" ht="25.5" hidden="1" x14ac:dyDescent="0.25">
      <c r="A29" s="33">
        <f t="shared" si="2"/>
        <v>26</v>
      </c>
      <c r="B29" s="33" t="s">
        <v>54</v>
      </c>
      <c r="C29" s="33">
        <v>30026</v>
      </c>
      <c r="D29" s="33" t="s">
        <v>29</v>
      </c>
      <c r="E29" s="34" t="s">
        <v>446</v>
      </c>
      <c r="F29" s="19"/>
      <c r="G29" s="19"/>
      <c r="H29" s="19"/>
      <c r="I29" s="19"/>
      <c r="J29" s="19"/>
      <c r="K29" s="19"/>
      <c r="L29" s="19" t="b">
        <f t="shared" si="3"/>
        <v>0</v>
      </c>
      <c r="M29" s="19">
        <f t="shared" si="0"/>
        <v>0</v>
      </c>
      <c r="N29" s="19"/>
      <c r="O29" s="19"/>
      <c r="P29" s="19">
        <f t="shared" si="1"/>
        <v>0</v>
      </c>
      <c r="Q29" s="7" t="b">
        <f t="shared" si="5"/>
        <v>0</v>
      </c>
    </row>
    <row r="30" spans="1:17" ht="25.5" hidden="1" x14ac:dyDescent="0.25">
      <c r="A30" s="33">
        <f t="shared" si="2"/>
        <v>27</v>
      </c>
      <c r="B30" s="33" t="s">
        <v>55</v>
      </c>
      <c r="C30" s="33">
        <v>30027</v>
      </c>
      <c r="D30" s="33" t="s">
        <v>8</v>
      </c>
      <c r="E30" s="34" t="s">
        <v>9</v>
      </c>
      <c r="F30" s="19"/>
      <c r="G30" s="19"/>
      <c r="H30" s="19"/>
      <c r="I30" s="19"/>
      <c r="J30" s="19"/>
      <c r="K30" s="19"/>
      <c r="L30" s="19" t="b">
        <f t="shared" si="3"/>
        <v>0</v>
      </c>
      <c r="M30" s="19">
        <f t="shared" si="0"/>
        <v>0</v>
      </c>
      <c r="N30" s="19"/>
      <c r="O30" s="19"/>
      <c r="P30" s="19">
        <f t="shared" si="1"/>
        <v>0</v>
      </c>
      <c r="Q30" s="7" t="b">
        <f t="shared" si="5"/>
        <v>0</v>
      </c>
    </row>
    <row r="31" spans="1:17" ht="30" hidden="1" x14ac:dyDescent="0.25">
      <c r="A31" s="33">
        <f t="shared" si="2"/>
        <v>28</v>
      </c>
      <c r="B31" s="33" t="s">
        <v>56</v>
      </c>
      <c r="C31" s="33">
        <v>30028</v>
      </c>
      <c r="D31" s="33" t="s">
        <v>26</v>
      </c>
      <c r="E31" s="34" t="s">
        <v>445</v>
      </c>
      <c r="F31" s="19"/>
      <c r="G31" s="19"/>
      <c r="H31" s="19"/>
      <c r="I31" s="19"/>
      <c r="J31" s="19"/>
      <c r="K31" s="19"/>
      <c r="L31" s="19" t="b">
        <f t="shared" si="3"/>
        <v>0</v>
      </c>
      <c r="M31" s="19">
        <f t="shared" si="0"/>
        <v>0</v>
      </c>
      <c r="N31" s="19"/>
      <c r="O31" s="19"/>
      <c r="P31" s="19">
        <f t="shared" si="1"/>
        <v>0</v>
      </c>
      <c r="Q31" s="7" t="b">
        <f t="shared" si="5"/>
        <v>0</v>
      </c>
    </row>
    <row r="32" spans="1:17" ht="38.25" hidden="1" x14ac:dyDescent="0.25">
      <c r="A32" s="33">
        <f t="shared" si="2"/>
        <v>29</v>
      </c>
      <c r="B32" s="33" t="s">
        <v>57</v>
      </c>
      <c r="C32" s="33">
        <v>30029</v>
      </c>
      <c r="D32" s="33" t="s">
        <v>58</v>
      </c>
      <c r="E32" s="34" t="s">
        <v>473</v>
      </c>
      <c r="F32" s="19"/>
      <c r="G32" s="19"/>
      <c r="H32" s="19"/>
      <c r="I32" s="19"/>
      <c r="J32" s="19"/>
      <c r="K32" s="19"/>
      <c r="L32" s="19" t="b">
        <f t="shared" si="3"/>
        <v>0</v>
      </c>
      <c r="M32" s="19">
        <f t="shared" si="0"/>
        <v>0</v>
      </c>
      <c r="N32" s="19"/>
      <c r="O32" s="19"/>
      <c r="P32" s="19">
        <f t="shared" si="1"/>
        <v>0</v>
      </c>
      <c r="Q32" s="7" t="b">
        <f t="shared" si="5"/>
        <v>0</v>
      </c>
    </row>
    <row r="33" spans="1:17" ht="25.5" hidden="1" x14ac:dyDescent="0.25">
      <c r="A33" s="33">
        <f t="shared" si="2"/>
        <v>30</v>
      </c>
      <c r="B33" s="33" t="s">
        <v>60</v>
      </c>
      <c r="C33" s="33">
        <v>30030</v>
      </c>
      <c r="D33" s="33" t="s">
        <v>8</v>
      </c>
      <c r="E33" s="34" t="s">
        <v>9</v>
      </c>
      <c r="F33" s="19"/>
      <c r="G33" s="19"/>
      <c r="H33" s="19"/>
      <c r="I33" s="19"/>
      <c r="J33" s="19"/>
      <c r="K33" s="19"/>
      <c r="L33" s="19" t="b">
        <f t="shared" si="3"/>
        <v>0</v>
      </c>
      <c r="M33" s="19">
        <f t="shared" si="0"/>
        <v>0</v>
      </c>
      <c r="N33" s="19"/>
      <c r="O33" s="19"/>
      <c r="P33" s="19">
        <f t="shared" si="1"/>
        <v>0</v>
      </c>
      <c r="Q33" s="7" t="b">
        <f t="shared" si="5"/>
        <v>0</v>
      </c>
    </row>
    <row r="34" spans="1:17" ht="30" hidden="1" x14ac:dyDescent="0.25">
      <c r="A34" s="33">
        <f t="shared" si="2"/>
        <v>31</v>
      </c>
      <c r="B34" s="33" t="s">
        <v>61</v>
      </c>
      <c r="C34" s="33">
        <v>30031</v>
      </c>
      <c r="D34" s="33" t="s">
        <v>26</v>
      </c>
      <c r="E34" s="34" t="s">
        <v>445</v>
      </c>
      <c r="F34" s="19"/>
      <c r="G34" s="19"/>
      <c r="H34" s="19"/>
      <c r="I34" s="19"/>
      <c r="J34" s="19"/>
      <c r="K34" s="19"/>
      <c r="L34" s="19" t="b">
        <f t="shared" si="3"/>
        <v>0</v>
      </c>
      <c r="M34" s="19">
        <f t="shared" si="0"/>
        <v>0</v>
      </c>
      <c r="N34" s="19"/>
      <c r="O34" s="19"/>
      <c r="P34" s="19">
        <f t="shared" si="1"/>
        <v>0</v>
      </c>
      <c r="Q34" s="7" t="b">
        <f t="shared" si="5"/>
        <v>0</v>
      </c>
    </row>
    <row r="35" spans="1:17" ht="38.25" hidden="1" x14ac:dyDescent="0.25">
      <c r="A35" s="33">
        <f t="shared" si="2"/>
        <v>32</v>
      </c>
      <c r="B35" s="33" t="s">
        <v>62</v>
      </c>
      <c r="C35" s="33">
        <v>30032</v>
      </c>
      <c r="D35" s="33" t="s">
        <v>63</v>
      </c>
      <c r="E35" s="34" t="s">
        <v>64</v>
      </c>
      <c r="F35" s="19"/>
      <c r="G35" s="19"/>
      <c r="H35" s="19"/>
      <c r="I35" s="19"/>
      <c r="J35" s="19"/>
      <c r="K35" s="19"/>
      <c r="L35" s="19" t="b">
        <f t="shared" si="3"/>
        <v>0</v>
      </c>
      <c r="M35" s="19">
        <f t="shared" si="0"/>
        <v>0</v>
      </c>
      <c r="N35" s="19"/>
      <c r="O35" s="19"/>
      <c r="P35" s="19">
        <f t="shared" si="1"/>
        <v>0</v>
      </c>
      <c r="Q35" s="7" t="b">
        <f t="shared" si="5"/>
        <v>0</v>
      </c>
    </row>
    <row r="36" spans="1:17" ht="63.75" hidden="1" x14ac:dyDescent="0.25">
      <c r="A36" s="33">
        <f t="shared" si="2"/>
        <v>33</v>
      </c>
      <c r="B36" s="33" t="s">
        <v>65</v>
      </c>
      <c r="C36" s="33">
        <v>30033</v>
      </c>
      <c r="D36" s="33" t="s">
        <v>66</v>
      </c>
      <c r="E36" s="34" t="s">
        <v>67</v>
      </c>
      <c r="F36" s="19"/>
      <c r="G36" s="19"/>
      <c r="H36" s="19"/>
      <c r="I36" s="19"/>
      <c r="J36" s="19"/>
      <c r="K36" s="19"/>
      <c r="L36" s="19" t="b">
        <f t="shared" si="3"/>
        <v>0</v>
      </c>
      <c r="M36" s="19">
        <f t="shared" si="0"/>
        <v>0</v>
      </c>
      <c r="N36" s="19"/>
      <c r="O36" s="19"/>
      <c r="P36" s="19">
        <f t="shared" si="1"/>
        <v>0</v>
      </c>
      <c r="Q36" s="7" t="b">
        <f t="shared" si="5"/>
        <v>0</v>
      </c>
    </row>
    <row r="37" spans="1:17" ht="63.75" hidden="1" x14ac:dyDescent="0.25">
      <c r="A37" s="33">
        <f t="shared" si="2"/>
        <v>34</v>
      </c>
      <c r="B37" s="33" t="s">
        <v>68</v>
      </c>
      <c r="C37" s="33">
        <v>30034</v>
      </c>
      <c r="D37" s="33" t="s">
        <v>66</v>
      </c>
      <c r="E37" s="34" t="s">
        <v>67</v>
      </c>
      <c r="F37" s="19"/>
      <c r="G37" s="19"/>
      <c r="H37" s="19"/>
      <c r="I37" s="19"/>
      <c r="J37" s="19"/>
      <c r="K37" s="19"/>
      <c r="L37" s="19" t="b">
        <f t="shared" si="3"/>
        <v>0</v>
      </c>
      <c r="M37" s="19">
        <f t="shared" si="0"/>
        <v>0</v>
      </c>
      <c r="N37" s="19"/>
      <c r="O37" s="19"/>
      <c r="P37" s="19">
        <f t="shared" si="1"/>
        <v>0</v>
      </c>
      <c r="Q37" s="7" t="b">
        <f t="shared" si="5"/>
        <v>0</v>
      </c>
    </row>
    <row r="38" spans="1:17" ht="25.5" hidden="1" x14ac:dyDescent="0.25">
      <c r="A38" s="33">
        <f t="shared" si="2"/>
        <v>35</v>
      </c>
      <c r="B38" s="33" t="s">
        <v>69</v>
      </c>
      <c r="C38" s="33">
        <v>30035</v>
      </c>
      <c r="D38" s="33" t="s">
        <v>8</v>
      </c>
      <c r="E38" s="34" t="s">
        <v>9</v>
      </c>
      <c r="F38" s="19"/>
      <c r="G38" s="19"/>
      <c r="H38" s="19"/>
      <c r="I38" s="19"/>
      <c r="J38" s="19"/>
      <c r="K38" s="19"/>
      <c r="L38" s="19" t="b">
        <f t="shared" si="3"/>
        <v>0</v>
      </c>
      <c r="M38" s="19">
        <f t="shared" si="0"/>
        <v>0</v>
      </c>
      <c r="N38" s="19"/>
      <c r="O38" s="19"/>
      <c r="P38" s="19">
        <f t="shared" si="1"/>
        <v>0</v>
      </c>
      <c r="Q38" s="7" t="b">
        <f t="shared" si="5"/>
        <v>0</v>
      </c>
    </row>
    <row r="39" spans="1:17" ht="30" hidden="1" x14ac:dyDescent="0.25">
      <c r="A39" s="33">
        <f t="shared" si="2"/>
        <v>36</v>
      </c>
      <c r="B39" s="33" t="s">
        <v>70</v>
      </c>
      <c r="C39" s="33">
        <v>30036</v>
      </c>
      <c r="D39" s="33" t="s">
        <v>48</v>
      </c>
      <c r="E39" s="34" t="s">
        <v>18</v>
      </c>
      <c r="F39" s="19"/>
      <c r="G39" s="19"/>
      <c r="H39" s="19"/>
      <c r="I39" s="19"/>
      <c r="J39" s="19"/>
      <c r="K39" s="19"/>
      <c r="L39" s="19" t="b">
        <f t="shared" si="3"/>
        <v>0</v>
      </c>
      <c r="M39" s="19">
        <f>G39+I39+K39</f>
        <v>0</v>
      </c>
      <c r="N39" s="19"/>
      <c r="O39" s="19"/>
      <c r="P39" s="19">
        <f t="shared" si="1"/>
        <v>0</v>
      </c>
      <c r="Q39" s="7" t="b">
        <f t="shared" si="5"/>
        <v>0</v>
      </c>
    </row>
    <row r="40" spans="1:17" ht="25.5" hidden="1" x14ac:dyDescent="0.25">
      <c r="A40" s="33">
        <f t="shared" si="2"/>
        <v>37</v>
      </c>
      <c r="B40" s="33" t="s">
        <v>71</v>
      </c>
      <c r="C40" s="33">
        <v>30037</v>
      </c>
      <c r="D40" s="33" t="s">
        <v>26</v>
      </c>
      <c r="E40" s="34" t="s">
        <v>445</v>
      </c>
      <c r="F40" s="19"/>
      <c r="G40" s="19"/>
      <c r="H40" s="19"/>
      <c r="I40" s="19"/>
      <c r="J40" s="19"/>
      <c r="K40" s="19"/>
      <c r="L40" s="19" t="b">
        <f t="shared" si="3"/>
        <v>0</v>
      </c>
      <c r="M40" s="19">
        <f t="shared" si="0"/>
        <v>0</v>
      </c>
      <c r="N40" s="19"/>
      <c r="O40" s="19"/>
      <c r="P40" s="19">
        <f t="shared" si="1"/>
        <v>0</v>
      </c>
      <c r="Q40" s="7" t="b">
        <f t="shared" si="5"/>
        <v>0</v>
      </c>
    </row>
    <row r="41" spans="1:17" ht="30" hidden="1" x14ac:dyDescent="0.25">
      <c r="A41" s="33">
        <f t="shared" si="2"/>
        <v>38</v>
      </c>
      <c r="B41" s="33" t="s">
        <v>72</v>
      </c>
      <c r="C41" s="33">
        <v>30038</v>
      </c>
      <c r="D41" s="33" t="s">
        <v>43</v>
      </c>
      <c r="E41" s="34" t="s">
        <v>446</v>
      </c>
      <c r="F41" s="19"/>
      <c r="G41" s="19"/>
      <c r="H41" s="19"/>
      <c r="I41" s="19"/>
      <c r="J41" s="19"/>
      <c r="K41" s="19"/>
      <c r="L41" s="19" t="b">
        <f t="shared" si="3"/>
        <v>0</v>
      </c>
      <c r="M41" s="19">
        <f t="shared" si="0"/>
        <v>0</v>
      </c>
      <c r="N41" s="19"/>
      <c r="O41" s="19"/>
      <c r="P41" s="19">
        <f t="shared" si="1"/>
        <v>0</v>
      </c>
      <c r="Q41" s="7" t="b">
        <f t="shared" si="5"/>
        <v>0</v>
      </c>
    </row>
    <row r="42" spans="1:17" ht="30" hidden="1" x14ac:dyDescent="0.25">
      <c r="A42" s="33">
        <f t="shared" si="2"/>
        <v>39</v>
      </c>
      <c r="B42" s="33" t="s">
        <v>73</v>
      </c>
      <c r="C42" s="33">
        <v>30039</v>
      </c>
      <c r="D42" s="33" t="s">
        <v>48</v>
      </c>
      <c r="E42" s="34" t="s">
        <v>18</v>
      </c>
      <c r="F42" s="19"/>
      <c r="G42" s="19"/>
      <c r="H42" s="19"/>
      <c r="I42" s="19"/>
      <c r="J42" s="19"/>
      <c r="K42" s="19"/>
      <c r="L42" s="19" t="b">
        <f t="shared" si="3"/>
        <v>0</v>
      </c>
      <c r="M42" s="19">
        <f t="shared" si="0"/>
        <v>0</v>
      </c>
      <c r="N42" s="19"/>
      <c r="O42" s="19"/>
      <c r="P42" s="19">
        <f t="shared" si="1"/>
        <v>0</v>
      </c>
      <c r="Q42" s="7" t="b">
        <f t="shared" si="5"/>
        <v>0</v>
      </c>
    </row>
    <row r="43" spans="1:17" ht="25.5" hidden="1" x14ac:dyDescent="0.25">
      <c r="A43" s="33">
        <f t="shared" si="2"/>
        <v>40</v>
      </c>
      <c r="B43" s="33" t="s">
        <v>74</v>
      </c>
      <c r="C43" s="33">
        <v>30040</v>
      </c>
      <c r="D43" s="33" t="s">
        <v>29</v>
      </c>
      <c r="E43" s="34" t="s">
        <v>446</v>
      </c>
      <c r="F43" s="19"/>
      <c r="G43" s="19"/>
      <c r="H43" s="19"/>
      <c r="I43" s="19"/>
      <c r="J43" s="19"/>
      <c r="K43" s="19"/>
      <c r="L43" s="19" t="b">
        <f t="shared" si="3"/>
        <v>0</v>
      </c>
      <c r="M43" s="19">
        <f t="shared" si="0"/>
        <v>0</v>
      </c>
      <c r="N43" s="19"/>
      <c r="O43" s="19"/>
      <c r="P43" s="19">
        <f t="shared" si="1"/>
        <v>0</v>
      </c>
      <c r="Q43" s="7" t="b">
        <f t="shared" si="5"/>
        <v>0</v>
      </c>
    </row>
    <row r="44" spans="1:17" ht="25.5" hidden="1" x14ac:dyDescent="0.25">
      <c r="A44" s="33">
        <f t="shared" si="2"/>
        <v>41</v>
      </c>
      <c r="B44" s="33" t="s">
        <v>75</v>
      </c>
      <c r="C44" s="33">
        <v>30041</v>
      </c>
      <c r="D44" s="33" t="s">
        <v>8</v>
      </c>
      <c r="E44" s="34" t="s">
        <v>9</v>
      </c>
      <c r="F44" s="19"/>
      <c r="G44" s="19"/>
      <c r="H44" s="19"/>
      <c r="I44" s="19"/>
      <c r="J44" s="19"/>
      <c r="K44" s="19"/>
      <c r="L44" s="19" t="b">
        <f t="shared" si="3"/>
        <v>0</v>
      </c>
      <c r="M44" s="19">
        <f t="shared" si="0"/>
        <v>0</v>
      </c>
      <c r="N44" s="19"/>
      <c r="O44" s="19"/>
      <c r="P44" s="19">
        <f t="shared" si="1"/>
        <v>0</v>
      </c>
      <c r="Q44" s="7" t="b">
        <f t="shared" si="5"/>
        <v>0</v>
      </c>
    </row>
    <row r="45" spans="1:17" ht="30" hidden="1" x14ac:dyDescent="0.25">
      <c r="A45" s="33">
        <f t="shared" si="2"/>
        <v>42</v>
      </c>
      <c r="B45" s="33" t="s">
        <v>76</v>
      </c>
      <c r="C45" s="33">
        <v>30042</v>
      </c>
      <c r="D45" s="33" t="s">
        <v>8</v>
      </c>
      <c r="E45" s="34" t="s">
        <v>9</v>
      </c>
      <c r="F45" s="19">
        <v>1</v>
      </c>
      <c r="G45" s="19">
        <v>1</v>
      </c>
      <c r="H45" s="19">
        <v>1</v>
      </c>
      <c r="I45" s="19">
        <v>1</v>
      </c>
      <c r="J45" s="99">
        <v>1</v>
      </c>
      <c r="K45" s="99">
        <v>1</v>
      </c>
      <c r="L45" s="19">
        <f t="shared" si="3"/>
        <v>1</v>
      </c>
      <c r="M45" s="19">
        <f t="shared" si="0"/>
        <v>3</v>
      </c>
      <c r="N45" s="19"/>
      <c r="O45" s="19"/>
      <c r="P45" s="19">
        <f t="shared" si="1"/>
        <v>0</v>
      </c>
      <c r="Q45" s="7">
        <f t="shared" si="5"/>
        <v>1</v>
      </c>
    </row>
    <row r="46" spans="1:17" ht="30" hidden="1" x14ac:dyDescent="0.25">
      <c r="A46" s="33">
        <f t="shared" si="2"/>
        <v>43</v>
      </c>
      <c r="B46" s="33" t="s">
        <v>77</v>
      </c>
      <c r="C46" s="33">
        <v>30043</v>
      </c>
      <c r="D46" s="33" t="s">
        <v>48</v>
      </c>
      <c r="E46" s="34" t="s">
        <v>18</v>
      </c>
      <c r="F46" s="19"/>
      <c r="G46" s="19"/>
      <c r="H46" s="19"/>
      <c r="I46" s="19"/>
      <c r="J46" s="19"/>
      <c r="K46" s="19"/>
      <c r="L46" s="19" t="b">
        <f t="shared" si="3"/>
        <v>0</v>
      </c>
      <c r="M46" s="19">
        <f t="shared" si="0"/>
        <v>0</v>
      </c>
      <c r="N46" s="19"/>
      <c r="O46" s="19"/>
      <c r="P46" s="19">
        <f t="shared" si="1"/>
        <v>0</v>
      </c>
      <c r="Q46" s="7" t="b">
        <f t="shared" si="5"/>
        <v>0</v>
      </c>
    </row>
    <row r="47" spans="1:17" ht="25.5" hidden="1" x14ac:dyDescent="0.25">
      <c r="A47" s="33">
        <f t="shared" si="2"/>
        <v>44</v>
      </c>
      <c r="B47" s="33" t="s">
        <v>78</v>
      </c>
      <c r="C47" s="33">
        <v>30044</v>
      </c>
      <c r="D47" s="33" t="s">
        <v>26</v>
      </c>
      <c r="E47" s="34" t="s">
        <v>445</v>
      </c>
      <c r="F47" s="19"/>
      <c r="G47" s="19"/>
      <c r="H47" s="19"/>
      <c r="I47" s="19"/>
      <c r="J47" s="19"/>
      <c r="K47" s="19"/>
      <c r="L47" s="19" t="b">
        <f t="shared" si="3"/>
        <v>0</v>
      </c>
      <c r="M47" s="19">
        <f t="shared" si="0"/>
        <v>0</v>
      </c>
      <c r="N47" s="19"/>
      <c r="O47" s="19"/>
      <c r="P47" s="19">
        <f t="shared" si="1"/>
        <v>0</v>
      </c>
      <c r="Q47" s="7" t="b">
        <f t="shared" si="5"/>
        <v>0</v>
      </c>
    </row>
    <row r="48" spans="1:17" ht="25.5" hidden="1" x14ac:dyDescent="0.25">
      <c r="A48" s="33">
        <f t="shared" si="2"/>
        <v>45</v>
      </c>
      <c r="B48" s="33" t="s">
        <v>79</v>
      </c>
      <c r="C48" s="33">
        <v>30045</v>
      </c>
      <c r="D48" s="33" t="s">
        <v>26</v>
      </c>
      <c r="E48" s="34" t="s">
        <v>445</v>
      </c>
      <c r="F48" s="19"/>
      <c r="G48" s="19"/>
      <c r="H48" s="19"/>
      <c r="I48" s="19"/>
      <c r="J48" s="19"/>
      <c r="K48" s="19"/>
      <c r="L48" s="19" t="b">
        <f t="shared" si="3"/>
        <v>0</v>
      </c>
      <c r="M48" s="19">
        <f t="shared" si="0"/>
        <v>0</v>
      </c>
      <c r="N48" s="19"/>
      <c r="O48" s="19"/>
      <c r="P48" s="19">
        <f t="shared" si="1"/>
        <v>0</v>
      </c>
      <c r="Q48" s="7" t="b">
        <f t="shared" si="5"/>
        <v>0</v>
      </c>
    </row>
    <row r="49" spans="1:17" ht="30" hidden="1" x14ac:dyDescent="0.25">
      <c r="A49" s="33">
        <f t="shared" si="2"/>
        <v>46</v>
      </c>
      <c r="B49" s="33" t="s">
        <v>80</v>
      </c>
      <c r="C49" s="33">
        <v>30046</v>
      </c>
      <c r="D49" s="33" t="s">
        <v>8</v>
      </c>
      <c r="E49" s="34" t="s">
        <v>9</v>
      </c>
      <c r="F49" s="19"/>
      <c r="G49" s="19"/>
      <c r="H49" s="19"/>
      <c r="I49" s="19"/>
      <c r="J49" s="19"/>
      <c r="K49" s="19"/>
      <c r="L49" s="19" t="b">
        <f t="shared" si="3"/>
        <v>0</v>
      </c>
      <c r="M49" s="19">
        <f t="shared" si="0"/>
        <v>0</v>
      </c>
      <c r="N49" s="19"/>
      <c r="O49" s="19"/>
      <c r="P49" s="19">
        <f t="shared" si="1"/>
        <v>0</v>
      </c>
      <c r="Q49" s="7" t="b">
        <f t="shared" si="5"/>
        <v>0</v>
      </c>
    </row>
    <row r="50" spans="1:17" ht="30" hidden="1" x14ac:dyDescent="0.25">
      <c r="A50" s="33">
        <f t="shared" si="2"/>
        <v>47</v>
      </c>
      <c r="B50" s="33" t="s">
        <v>81</v>
      </c>
      <c r="C50" s="33">
        <v>30047</v>
      </c>
      <c r="D50" s="33" t="s">
        <v>48</v>
      </c>
      <c r="E50" s="34" t="s">
        <v>18</v>
      </c>
      <c r="F50" s="19"/>
      <c r="G50" s="19"/>
      <c r="H50" s="19"/>
      <c r="I50" s="19"/>
      <c r="J50" s="19"/>
      <c r="K50" s="19"/>
      <c r="L50" s="19" t="b">
        <f t="shared" si="3"/>
        <v>0</v>
      </c>
      <c r="M50" s="19">
        <f t="shared" si="0"/>
        <v>0</v>
      </c>
      <c r="N50" s="19"/>
      <c r="O50" s="19"/>
      <c r="P50" s="19">
        <f t="shared" si="1"/>
        <v>0</v>
      </c>
      <c r="Q50" s="7" t="b">
        <f t="shared" si="5"/>
        <v>0</v>
      </c>
    </row>
    <row r="51" spans="1:17" ht="25.5" hidden="1" x14ac:dyDescent="0.25">
      <c r="A51" s="33">
        <f t="shared" si="2"/>
        <v>48</v>
      </c>
      <c r="B51" s="35" t="s">
        <v>82</v>
      </c>
      <c r="C51" s="33">
        <v>30048</v>
      </c>
      <c r="D51" s="33" t="s">
        <v>26</v>
      </c>
      <c r="E51" s="34" t="s">
        <v>445</v>
      </c>
      <c r="F51" s="19"/>
      <c r="G51" s="19"/>
      <c r="H51" s="19"/>
      <c r="I51" s="19"/>
      <c r="J51" s="19"/>
      <c r="K51" s="19"/>
      <c r="L51" s="19" t="b">
        <f t="shared" si="3"/>
        <v>0</v>
      </c>
      <c r="M51" s="19">
        <f t="shared" si="0"/>
        <v>0</v>
      </c>
      <c r="N51" s="19"/>
      <c r="O51" s="19"/>
      <c r="P51" s="19">
        <f t="shared" si="1"/>
        <v>0</v>
      </c>
      <c r="Q51" s="7" t="b">
        <f t="shared" si="5"/>
        <v>0</v>
      </c>
    </row>
    <row r="52" spans="1:17" ht="25.5" hidden="1" x14ac:dyDescent="0.25">
      <c r="A52" s="33">
        <f t="shared" si="2"/>
        <v>49</v>
      </c>
      <c r="B52" s="33" t="s">
        <v>83</v>
      </c>
      <c r="C52" s="33">
        <v>30049</v>
      </c>
      <c r="D52" s="33" t="s">
        <v>8</v>
      </c>
      <c r="E52" s="34" t="s">
        <v>9</v>
      </c>
      <c r="F52" s="19"/>
      <c r="G52" s="19"/>
      <c r="H52" s="19"/>
      <c r="I52" s="19"/>
      <c r="J52" s="19"/>
      <c r="K52" s="19"/>
      <c r="L52" s="19" t="b">
        <f t="shared" si="3"/>
        <v>0</v>
      </c>
      <c r="M52" s="19">
        <f t="shared" si="0"/>
        <v>0</v>
      </c>
      <c r="N52" s="19"/>
      <c r="O52" s="19"/>
      <c r="P52" s="19">
        <f t="shared" si="1"/>
        <v>0</v>
      </c>
      <c r="Q52" s="7" t="b">
        <f t="shared" si="5"/>
        <v>0</v>
      </c>
    </row>
    <row r="53" spans="1:17" ht="30" hidden="1" x14ac:dyDescent="0.25">
      <c r="A53" s="33">
        <f t="shared" si="2"/>
        <v>50</v>
      </c>
      <c r="B53" s="33" t="s">
        <v>84</v>
      </c>
      <c r="C53" s="33">
        <v>30050</v>
      </c>
      <c r="D53" s="33" t="s">
        <v>11</v>
      </c>
      <c r="E53" s="34" t="s">
        <v>464</v>
      </c>
      <c r="F53" s="19"/>
      <c r="G53" s="19"/>
      <c r="H53" s="19"/>
      <c r="I53" s="19"/>
      <c r="J53" s="19"/>
      <c r="K53" s="19"/>
      <c r="L53" s="19" t="b">
        <f t="shared" si="3"/>
        <v>0</v>
      </c>
      <c r="M53" s="19">
        <f t="shared" si="0"/>
        <v>0</v>
      </c>
      <c r="N53" s="19"/>
      <c r="O53" s="19"/>
      <c r="P53" s="19">
        <f t="shared" si="1"/>
        <v>0</v>
      </c>
      <c r="Q53" s="7" t="b">
        <f t="shared" si="5"/>
        <v>0</v>
      </c>
    </row>
    <row r="54" spans="1:17" ht="30" hidden="1" x14ac:dyDescent="0.25">
      <c r="A54" s="33">
        <f t="shared" si="2"/>
        <v>51</v>
      </c>
      <c r="B54" s="33" t="s">
        <v>85</v>
      </c>
      <c r="C54" s="33">
        <v>30051</v>
      </c>
      <c r="D54" s="33" t="s">
        <v>8</v>
      </c>
      <c r="E54" s="34" t="s">
        <v>9</v>
      </c>
      <c r="F54" s="19"/>
      <c r="G54" s="19"/>
      <c r="H54" s="19"/>
      <c r="I54" s="19"/>
      <c r="J54" s="19"/>
      <c r="K54" s="19"/>
      <c r="L54" s="19" t="b">
        <f t="shared" si="3"/>
        <v>0</v>
      </c>
      <c r="M54" s="19">
        <f t="shared" si="0"/>
        <v>0</v>
      </c>
      <c r="N54" s="19"/>
      <c r="O54" s="19"/>
      <c r="P54" s="19">
        <f t="shared" si="1"/>
        <v>0</v>
      </c>
      <c r="Q54" s="7" t="b">
        <f t="shared" si="5"/>
        <v>0</v>
      </c>
    </row>
    <row r="55" spans="1:17" ht="45" hidden="1" x14ac:dyDescent="0.25">
      <c r="A55" s="35">
        <f t="shared" si="2"/>
        <v>52</v>
      </c>
      <c r="B55" s="35" t="s">
        <v>86</v>
      </c>
      <c r="C55" s="35">
        <v>30052</v>
      </c>
      <c r="D55" s="35" t="s">
        <v>41</v>
      </c>
      <c r="E55" s="34" t="s">
        <v>446</v>
      </c>
      <c r="F55" s="19"/>
      <c r="G55" s="19"/>
      <c r="H55" s="19"/>
      <c r="I55" s="19"/>
      <c r="J55" s="19"/>
      <c r="K55" s="19"/>
      <c r="L55" s="19" t="b">
        <f t="shared" si="3"/>
        <v>0</v>
      </c>
      <c r="M55" s="19">
        <f t="shared" si="0"/>
        <v>0</v>
      </c>
      <c r="N55" s="19"/>
      <c r="O55" s="19"/>
      <c r="P55" s="19">
        <f t="shared" si="1"/>
        <v>0</v>
      </c>
      <c r="Q55" s="7" t="b">
        <f t="shared" si="5"/>
        <v>0</v>
      </c>
    </row>
    <row r="56" spans="1:17" ht="25.5" hidden="1" x14ac:dyDescent="0.25">
      <c r="A56" s="33">
        <f t="shared" si="2"/>
        <v>53</v>
      </c>
      <c r="B56" s="33" t="s">
        <v>87</v>
      </c>
      <c r="C56" s="33">
        <v>30053</v>
      </c>
      <c r="D56" s="33" t="s">
        <v>8</v>
      </c>
      <c r="E56" s="34" t="s">
        <v>9</v>
      </c>
      <c r="F56" s="19"/>
      <c r="G56" s="19"/>
      <c r="H56" s="19"/>
      <c r="I56" s="19"/>
      <c r="J56" s="19"/>
      <c r="K56" s="19"/>
      <c r="L56" s="19" t="b">
        <f t="shared" si="3"/>
        <v>0</v>
      </c>
      <c r="M56" s="19">
        <f t="shared" si="0"/>
        <v>0</v>
      </c>
      <c r="N56" s="19"/>
      <c r="O56" s="19"/>
      <c r="P56" s="19">
        <f t="shared" si="1"/>
        <v>0</v>
      </c>
      <c r="Q56" s="7" t="b">
        <f t="shared" si="5"/>
        <v>0</v>
      </c>
    </row>
    <row r="57" spans="1:17" ht="30" hidden="1" x14ac:dyDescent="0.25">
      <c r="A57" s="33">
        <f t="shared" si="2"/>
        <v>54</v>
      </c>
      <c r="B57" s="33" t="s">
        <v>88</v>
      </c>
      <c r="C57" s="33">
        <v>30055</v>
      </c>
      <c r="D57" s="33" t="s">
        <v>26</v>
      </c>
      <c r="E57" s="34" t="s">
        <v>445</v>
      </c>
      <c r="F57" s="19"/>
      <c r="G57" s="19"/>
      <c r="H57" s="19"/>
      <c r="I57" s="19"/>
      <c r="J57" s="19"/>
      <c r="K57" s="19"/>
      <c r="L57" s="19" t="b">
        <f t="shared" si="3"/>
        <v>0</v>
      </c>
      <c r="M57" s="19">
        <f t="shared" si="0"/>
        <v>0</v>
      </c>
      <c r="N57" s="19"/>
      <c r="O57" s="19"/>
      <c r="P57" s="19">
        <f t="shared" si="1"/>
        <v>0</v>
      </c>
      <c r="Q57" s="7" t="b">
        <f t="shared" si="5"/>
        <v>0</v>
      </c>
    </row>
    <row r="58" spans="1:17" ht="30" hidden="1" x14ac:dyDescent="0.25">
      <c r="A58" s="33">
        <f t="shared" si="2"/>
        <v>55</v>
      </c>
      <c r="B58" s="33" t="s">
        <v>89</v>
      </c>
      <c r="C58" s="33">
        <v>30054</v>
      </c>
      <c r="D58" s="33" t="s">
        <v>11</v>
      </c>
      <c r="E58" s="34" t="s">
        <v>464</v>
      </c>
      <c r="F58" s="19"/>
      <c r="G58" s="19"/>
      <c r="H58" s="19"/>
      <c r="I58" s="19"/>
      <c r="J58" s="19"/>
      <c r="K58" s="19"/>
      <c r="L58" s="19" t="b">
        <f t="shared" si="3"/>
        <v>0</v>
      </c>
      <c r="M58" s="19">
        <f t="shared" si="0"/>
        <v>0</v>
      </c>
      <c r="N58" s="19"/>
      <c r="O58" s="19"/>
      <c r="P58" s="19">
        <f t="shared" si="1"/>
        <v>0</v>
      </c>
      <c r="Q58" s="7" t="b">
        <f t="shared" si="5"/>
        <v>0</v>
      </c>
    </row>
    <row r="59" spans="1:17" ht="25.5" hidden="1" x14ac:dyDescent="0.25">
      <c r="A59" s="33">
        <f t="shared" si="2"/>
        <v>56</v>
      </c>
      <c r="B59" s="33" t="s">
        <v>90</v>
      </c>
      <c r="C59" s="33">
        <v>30056</v>
      </c>
      <c r="D59" s="33" t="s">
        <v>26</v>
      </c>
      <c r="E59" s="34" t="s">
        <v>445</v>
      </c>
      <c r="F59" s="19"/>
      <c r="G59" s="19"/>
      <c r="H59" s="19"/>
      <c r="I59" s="19"/>
      <c r="J59" s="19"/>
      <c r="K59" s="19"/>
      <c r="L59" s="19" t="b">
        <f t="shared" si="3"/>
        <v>0</v>
      </c>
      <c r="M59" s="19">
        <f t="shared" si="0"/>
        <v>0</v>
      </c>
      <c r="N59" s="19"/>
      <c r="O59" s="19"/>
      <c r="P59" s="19">
        <f t="shared" si="1"/>
        <v>0</v>
      </c>
      <c r="Q59" s="7" t="b">
        <f t="shared" si="5"/>
        <v>0</v>
      </c>
    </row>
    <row r="60" spans="1:17" ht="45" hidden="1" x14ac:dyDescent="0.25">
      <c r="A60" s="33">
        <f t="shared" si="2"/>
        <v>57</v>
      </c>
      <c r="B60" s="35" t="s">
        <v>91</v>
      </c>
      <c r="C60" s="33">
        <v>30057</v>
      </c>
      <c r="D60" s="33" t="s">
        <v>92</v>
      </c>
      <c r="E60" s="34" t="s">
        <v>18</v>
      </c>
      <c r="F60" s="19"/>
      <c r="G60" s="19"/>
      <c r="H60" s="19"/>
      <c r="I60" s="19"/>
      <c r="J60" s="19"/>
      <c r="K60" s="19"/>
      <c r="L60" s="19" t="b">
        <f t="shared" si="3"/>
        <v>0</v>
      </c>
      <c r="M60" s="19">
        <f t="shared" si="0"/>
        <v>0</v>
      </c>
      <c r="N60" s="19"/>
      <c r="O60" s="19"/>
      <c r="P60" s="19">
        <f t="shared" si="1"/>
        <v>0</v>
      </c>
      <c r="Q60" s="7" t="b">
        <f t="shared" si="5"/>
        <v>0</v>
      </c>
    </row>
    <row r="61" spans="1:17" ht="30" hidden="1" x14ac:dyDescent="0.25">
      <c r="A61" s="33">
        <f t="shared" si="2"/>
        <v>58</v>
      </c>
      <c r="B61" s="33" t="s">
        <v>93</v>
      </c>
      <c r="C61" s="33">
        <v>30058</v>
      </c>
      <c r="D61" s="33" t="s">
        <v>11</v>
      </c>
      <c r="E61" s="34" t="s">
        <v>464</v>
      </c>
      <c r="F61" s="19"/>
      <c r="G61" s="19"/>
      <c r="H61" s="19"/>
      <c r="I61" s="19"/>
      <c r="J61" s="19"/>
      <c r="K61" s="19"/>
      <c r="L61" s="19" t="b">
        <f t="shared" si="3"/>
        <v>0</v>
      </c>
      <c r="M61" s="19">
        <f t="shared" si="0"/>
        <v>0</v>
      </c>
      <c r="N61" s="19"/>
      <c r="O61" s="19"/>
      <c r="P61" s="19">
        <f t="shared" si="1"/>
        <v>0</v>
      </c>
      <c r="Q61" s="7" t="b">
        <f t="shared" si="5"/>
        <v>0</v>
      </c>
    </row>
    <row r="62" spans="1:17" ht="89.25" hidden="1" x14ac:dyDescent="0.25">
      <c r="A62" s="33">
        <f t="shared" si="2"/>
        <v>59</v>
      </c>
      <c r="B62" s="33" t="s">
        <v>94</v>
      </c>
      <c r="C62" s="33">
        <v>30059</v>
      </c>
      <c r="D62" s="33" t="s">
        <v>14</v>
      </c>
      <c r="E62" s="34" t="s">
        <v>466</v>
      </c>
      <c r="F62" s="19"/>
      <c r="G62" s="19"/>
      <c r="H62" s="19"/>
      <c r="I62" s="19"/>
      <c r="J62" s="19"/>
      <c r="K62" s="19"/>
      <c r="L62" s="19" t="b">
        <f t="shared" si="3"/>
        <v>0</v>
      </c>
      <c r="M62" s="19">
        <f t="shared" si="0"/>
        <v>0</v>
      </c>
      <c r="N62" s="19"/>
      <c r="O62" s="19"/>
      <c r="P62" s="19">
        <f t="shared" si="1"/>
        <v>0</v>
      </c>
      <c r="Q62" s="7" t="b">
        <f t="shared" si="5"/>
        <v>0</v>
      </c>
    </row>
    <row r="63" spans="1:17" ht="30" hidden="1" x14ac:dyDescent="0.25">
      <c r="A63" s="33">
        <f t="shared" si="2"/>
        <v>60</v>
      </c>
      <c r="B63" s="33" t="s">
        <v>95</v>
      </c>
      <c r="C63" s="33">
        <v>30060</v>
      </c>
      <c r="D63" s="33" t="s">
        <v>48</v>
      </c>
      <c r="E63" s="34" t="s">
        <v>18</v>
      </c>
      <c r="F63" s="19">
        <v>1</v>
      </c>
      <c r="G63" s="19">
        <v>1</v>
      </c>
      <c r="H63" s="19">
        <v>1</v>
      </c>
      <c r="I63" s="19">
        <v>1</v>
      </c>
      <c r="J63" s="99">
        <v>1</v>
      </c>
      <c r="K63" s="99">
        <v>1</v>
      </c>
      <c r="L63" s="19">
        <f t="shared" si="3"/>
        <v>1</v>
      </c>
      <c r="M63" s="19">
        <f t="shared" si="0"/>
        <v>3</v>
      </c>
      <c r="N63" s="19"/>
      <c r="O63" s="19"/>
      <c r="P63" s="19">
        <f t="shared" si="1"/>
        <v>0</v>
      </c>
      <c r="Q63" s="7">
        <f t="shared" si="5"/>
        <v>1</v>
      </c>
    </row>
    <row r="64" spans="1:17" ht="25.5" hidden="1" x14ac:dyDescent="0.25">
      <c r="A64" s="33">
        <f t="shared" si="2"/>
        <v>61</v>
      </c>
      <c r="B64" s="33" t="s">
        <v>96</v>
      </c>
      <c r="C64" s="33">
        <v>30061</v>
      </c>
      <c r="D64" s="33" t="s">
        <v>8</v>
      </c>
      <c r="E64" s="34" t="s">
        <v>9</v>
      </c>
      <c r="F64" s="19"/>
      <c r="G64" s="19"/>
      <c r="H64" s="19"/>
      <c r="I64" s="19"/>
      <c r="J64" s="19"/>
      <c r="K64" s="19"/>
      <c r="L64" s="19" t="b">
        <f t="shared" si="3"/>
        <v>0</v>
      </c>
      <c r="M64" s="19">
        <f t="shared" si="0"/>
        <v>0</v>
      </c>
      <c r="N64" s="19"/>
      <c r="O64" s="19"/>
      <c r="P64" s="19">
        <f t="shared" si="1"/>
        <v>0</v>
      </c>
      <c r="Q64" s="7" t="b">
        <f t="shared" si="5"/>
        <v>0</v>
      </c>
    </row>
    <row r="65" spans="1:17" ht="51" hidden="1" x14ac:dyDescent="0.25">
      <c r="A65" s="33">
        <f t="shared" si="2"/>
        <v>62</v>
      </c>
      <c r="B65" s="33" t="s">
        <v>97</v>
      </c>
      <c r="C65" s="33">
        <v>30062</v>
      </c>
      <c r="D65" s="33" t="s">
        <v>17</v>
      </c>
      <c r="E65" s="34" t="s">
        <v>467</v>
      </c>
      <c r="F65" s="19"/>
      <c r="G65" s="19"/>
      <c r="H65" s="19"/>
      <c r="I65" s="19"/>
      <c r="J65" s="19"/>
      <c r="K65" s="19"/>
      <c r="L65" s="19" t="b">
        <f t="shared" si="3"/>
        <v>0</v>
      </c>
      <c r="M65" s="19">
        <f t="shared" si="0"/>
        <v>0</v>
      </c>
      <c r="N65" s="19"/>
      <c r="O65" s="19"/>
      <c r="P65" s="19">
        <f t="shared" si="1"/>
        <v>0</v>
      </c>
      <c r="Q65" s="7" t="b">
        <f t="shared" si="5"/>
        <v>0</v>
      </c>
    </row>
    <row r="66" spans="1:17" ht="30" hidden="1" x14ac:dyDescent="0.25">
      <c r="A66" s="33">
        <f t="shared" si="2"/>
        <v>63</v>
      </c>
      <c r="B66" s="33" t="s">
        <v>99</v>
      </c>
      <c r="C66" s="33">
        <v>30064</v>
      </c>
      <c r="D66" s="33" t="s">
        <v>43</v>
      </c>
      <c r="E66" s="34" t="s">
        <v>446</v>
      </c>
      <c r="F66" s="19"/>
      <c r="G66" s="19"/>
      <c r="H66" s="19"/>
      <c r="I66" s="19"/>
      <c r="J66" s="19"/>
      <c r="K66" s="19"/>
      <c r="L66" s="19" t="b">
        <f t="shared" si="3"/>
        <v>0</v>
      </c>
      <c r="M66" s="19">
        <f t="shared" si="0"/>
        <v>0</v>
      </c>
      <c r="N66" s="19"/>
      <c r="O66" s="19"/>
      <c r="P66" s="19">
        <f t="shared" si="1"/>
        <v>0</v>
      </c>
      <c r="Q66" s="7" t="b">
        <f t="shared" si="5"/>
        <v>0</v>
      </c>
    </row>
    <row r="67" spans="1:17" ht="30" hidden="1" x14ac:dyDescent="0.25">
      <c r="A67" s="33">
        <f t="shared" si="2"/>
        <v>64</v>
      </c>
      <c r="B67" s="33" t="s">
        <v>100</v>
      </c>
      <c r="C67" s="33">
        <v>30065</v>
      </c>
      <c r="D67" s="33" t="s">
        <v>11</v>
      </c>
      <c r="E67" s="34" t="s">
        <v>464</v>
      </c>
      <c r="F67" s="19"/>
      <c r="G67" s="19"/>
      <c r="H67" s="19"/>
      <c r="I67" s="19"/>
      <c r="J67" s="19"/>
      <c r="K67" s="19"/>
      <c r="L67" s="19" t="b">
        <f t="shared" si="3"/>
        <v>0</v>
      </c>
      <c r="M67" s="19">
        <f t="shared" si="0"/>
        <v>0</v>
      </c>
      <c r="N67" s="19"/>
      <c r="O67" s="19"/>
      <c r="P67" s="19">
        <f t="shared" si="1"/>
        <v>0</v>
      </c>
      <c r="Q67" s="7" t="b">
        <f t="shared" si="5"/>
        <v>0</v>
      </c>
    </row>
    <row r="68" spans="1:17" ht="30" hidden="1" x14ac:dyDescent="0.25">
      <c r="A68" s="33">
        <f t="shared" si="2"/>
        <v>65</v>
      </c>
      <c r="B68" s="33" t="s">
        <v>101</v>
      </c>
      <c r="C68" s="33">
        <v>30066</v>
      </c>
      <c r="D68" s="33" t="s">
        <v>11</v>
      </c>
      <c r="E68" s="34" t="s">
        <v>464</v>
      </c>
      <c r="F68" s="19"/>
      <c r="G68" s="19"/>
      <c r="H68" s="19"/>
      <c r="I68" s="19"/>
      <c r="J68" s="19"/>
      <c r="K68" s="19"/>
      <c r="L68" s="19" t="b">
        <f t="shared" si="3"/>
        <v>0</v>
      </c>
      <c r="M68" s="19">
        <f t="shared" si="0"/>
        <v>0</v>
      </c>
      <c r="N68" s="19"/>
      <c r="O68" s="19"/>
      <c r="P68" s="19">
        <f t="shared" si="1"/>
        <v>0</v>
      </c>
      <c r="Q68" s="7" t="b">
        <f t="shared" si="5"/>
        <v>0</v>
      </c>
    </row>
    <row r="69" spans="1:17" ht="51" hidden="1" x14ac:dyDescent="0.25">
      <c r="A69" s="33">
        <f t="shared" si="2"/>
        <v>66</v>
      </c>
      <c r="B69" s="33" t="s">
        <v>102</v>
      </c>
      <c r="C69" s="33">
        <v>30067</v>
      </c>
      <c r="D69" s="33" t="s">
        <v>103</v>
      </c>
      <c r="E69" s="34" t="s">
        <v>470</v>
      </c>
      <c r="F69" s="19"/>
      <c r="G69" s="19"/>
      <c r="H69" s="19"/>
      <c r="I69" s="19"/>
      <c r="J69" s="19"/>
      <c r="K69" s="19"/>
      <c r="L69" s="19" t="b">
        <f t="shared" si="3"/>
        <v>0</v>
      </c>
      <c r="M69" s="19">
        <f t="shared" ref="M69:M132" si="6">G69+I69+K69</f>
        <v>0</v>
      </c>
      <c r="N69" s="19"/>
      <c r="O69" s="19"/>
      <c r="P69" s="19">
        <f t="shared" ref="P69:P132" si="7">O69</f>
        <v>0</v>
      </c>
      <c r="Q69" s="7" t="b">
        <f t="shared" si="5"/>
        <v>0</v>
      </c>
    </row>
    <row r="70" spans="1:17" ht="25.5" hidden="1" x14ac:dyDescent="0.25">
      <c r="A70" s="33">
        <f t="shared" ref="A70:A133" si="8">A69+1</f>
        <v>67</v>
      </c>
      <c r="B70" s="33" t="s">
        <v>105</v>
      </c>
      <c r="C70" s="33">
        <v>30068</v>
      </c>
      <c r="D70" s="33" t="s">
        <v>8</v>
      </c>
      <c r="E70" s="34" t="s">
        <v>9</v>
      </c>
      <c r="F70" s="19"/>
      <c r="G70" s="19"/>
      <c r="H70" s="19"/>
      <c r="I70" s="19"/>
      <c r="J70" s="19"/>
      <c r="K70" s="19"/>
      <c r="L70" s="19" t="b">
        <f t="shared" ref="L70:L133" si="9">IF(G70&gt;0,G70,IF(I70&gt;0,I70,IF(K70&gt;0,K70)))</f>
        <v>0</v>
      </c>
      <c r="M70" s="19">
        <f t="shared" si="6"/>
        <v>0</v>
      </c>
      <c r="N70" s="19"/>
      <c r="O70" s="19"/>
      <c r="P70" s="19">
        <f t="shared" si="7"/>
        <v>0</v>
      </c>
      <c r="Q70" s="7" t="b">
        <f t="shared" si="5"/>
        <v>0</v>
      </c>
    </row>
    <row r="71" spans="1:17" ht="25.5" hidden="1" x14ac:dyDescent="0.25">
      <c r="A71" s="33">
        <f t="shared" si="8"/>
        <v>68</v>
      </c>
      <c r="B71" s="33" t="s">
        <v>106</v>
      </c>
      <c r="C71" s="33">
        <v>30069</v>
      </c>
      <c r="D71" s="33" t="s">
        <v>11</v>
      </c>
      <c r="E71" s="34" t="s">
        <v>464</v>
      </c>
      <c r="F71" s="19"/>
      <c r="G71" s="19"/>
      <c r="H71" s="19"/>
      <c r="I71" s="19"/>
      <c r="J71" s="19"/>
      <c r="K71" s="19"/>
      <c r="L71" s="19" t="b">
        <f t="shared" si="9"/>
        <v>0</v>
      </c>
      <c r="M71" s="19">
        <f t="shared" si="6"/>
        <v>0</v>
      </c>
      <c r="N71" s="19"/>
      <c r="O71" s="19"/>
      <c r="P71" s="19">
        <f t="shared" si="7"/>
        <v>0</v>
      </c>
      <c r="Q71" s="7" t="b">
        <f t="shared" si="5"/>
        <v>0</v>
      </c>
    </row>
    <row r="72" spans="1:17" ht="38.25" hidden="1" x14ac:dyDescent="0.25">
      <c r="A72" s="33">
        <f t="shared" si="8"/>
        <v>69</v>
      </c>
      <c r="B72" s="33" t="s">
        <v>107</v>
      </c>
      <c r="C72" s="33">
        <v>30070</v>
      </c>
      <c r="D72" s="33" t="s">
        <v>108</v>
      </c>
      <c r="E72" s="34" t="s">
        <v>473</v>
      </c>
      <c r="F72" s="19">
        <v>2</v>
      </c>
      <c r="G72" s="19">
        <v>1</v>
      </c>
      <c r="H72" s="19"/>
      <c r="I72" s="19"/>
      <c r="J72" s="99">
        <v>1</v>
      </c>
      <c r="K72" s="99">
        <v>1</v>
      </c>
      <c r="L72" s="19">
        <f t="shared" si="9"/>
        <v>1</v>
      </c>
      <c r="M72" s="19">
        <f t="shared" si="6"/>
        <v>2</v>
      </c>
      <c r="N72" s="19"/>
      <c r="O72" s="19"/>
      <c r="P72" s="19">
        <f t="shared" si="7"/>
        <v>0</v>
      </c>
      <c r="Q72" s="7">
        <f t="shared" si="5"/>
        <v>1</v>
      </c>
    </row>
    <row r="73" spans="1:17" ht="25.5" hidden="1" x14ac:dyDescent="0.25">
      <c r="A73" s="33">
        <f t="shared" si="8"/>
        <v>70</v>
      </c>
      <c r="B73" s="33" t="s">
        <v>109</v>
      </c>
      <c r="C73" s="33">
        <v>30071</v>
      </c>
      <c r="D73" s="33" t="s">
        <v>8</v>
      </c>
      <c r="E73" s="34" t="s">
        <v>9</v>
      </c>
      <c r="F73" s="19"/>
      <c r="G73" s="19"/>
      <c r="H73" s="19"/>
      <c r="I73" s="19"/>
      <c r="J73" s="19"/>
      <c r="K73" s="19"/>
      <c r="L73" s="19" t="b">
        <f t="shared" si="9"/>
        <v>0</v>
      </c>
      <c r="M73" s="19">
        <f t="shared" si="6"/>
        <v>0</v>
      </c>
      <c r="N73" s="19"/>
      <c r="O73" s="19"/>
      <c r="P73" s="19">
        <f t="shared" si="7"/>
        <v>0</v>
      </c>
      <c r="Q73" s="7" t="b">
        <f t="shared" si="5"/>
        <v>0</v>
      </c>
    </row>
    <row r="74" spans="1:17" ht="30" hidden="1" x14ac:dyDescent="0.25">
      <c r="A74" s="33">
        <f t="shared" si="8"/>
        <v>71</v>
      </c>
      <c r="B74" s="33" t="s">
        <v>110</v>
      </c>
      <c r="C74" s="33">
        <v>30072</v>
      </c>
      <c r="D74" s="33" t="s">
        <v>8</v>
      </c>
      <c r="E74" s="34" t="s">
        <v>9</v>
      </c>
      <c r="F74" s="19"/>
      <c r="G74" s="19"/>
      <c r="H74" s="19"/>
      <c r="I74" s="19"/>
      <c r="J74" s="19"/>
      <c r="K74" s="19"/>
      <c r="L74" s="19" t="b">
        <f t="shared" si="9"/>
        <v>0</v>
      </c>
      <c r="M74" s="19">
        <f t="shared" si="6"/>
        <v>0</v>
      </c>
      <c r="N74" s="19"/>
      <c r="O74" s="19"/>
      <c r="P74" s="19">
        <f t="shared" si="7"/>
        <v>0</v>
      </c>
      <c r="Q74" s="7" t="b">
        <f t="shared" ref="Q74:Q137" si="10">IF(L74&gt;0,L74,IF(P74&gt;0,P74))</f>
        <v>0</v>
      </c>
    </row>
    <row r="75" spans="1:17" ht="30" hidden="1" x14ac:dyDescent="0.25">
      <c r="A75" s="33">
        <f t="shared" si="8"/>
        <v>72</v>
      </c>
      <c r="B75" s="33" t="s">
        <v>111</v>
      </c>
      <c r="C75" s="33">
        <v>30073</v>
      </c>
      <c r="D75" s="33" t="s">
        <v>8</v>
      </c>
      <c r="E75" s="34" t="s">
        <v>9</v>
      </c>
      <c r="F75" s="19"/>
      <c r="G75" s="19"/>
      <c r="H75" s="19"/>
      <c r="I75" s="19"/>
      <c r="J75" s="19"/>
      <c r="K75" s="19"/>
      <c r="L75" s="19" t="b">
        <f t="shared" si="9"/>
        <v>0</v>
      </c>
      <c r="M75" s="19">
        <f t="shared" si="6"/>
        <v>0</v>
      </c>
      <c r="N75" s="19"/>
      <c r="O75" s="19"/>
      <c r="P75" s="19">
        <f t="shared" si="7"/>
        <v>0</v>
      </c>
      <c r="Q75" s="7" t="b">
        <f t="shared" si="10"/>
        <v>0</v>
      </c>
    </row>
    <row r="76" spans="1:17" ht="30" hidden="1" x14ac:dyDescent="0.25">
      <c r="A76" s="33">
        <f t="shared" si="8"/>
        <v>73</v>
      </c>
      <c r="B76" s="33" t="s">
        <v>112</v>
      </c>
      <c r="C76" s="33">
        <v>30074</v>
      </c>
      <c r="D76" s="33" t="s">
        <v>113</v>
      </c>
      <c r="E76" s="34" t="s">
        <v>471</v>
      </c>
      <c r="F76" s="19"/>
      <c r="G76" s="19"/>
      <c r="H76" s="19"/>
      <c r="I76" s="19"/>
      <c r="J76" s="19"/>
      <c r="K76" s="19"/>
      <c r="L76" s="19" t="b">
        <f t="shared" si="9"/>
        <v>0</v>
      </c>
      <c r="M76" s="19">
        <f t="shared" si="6"/>
        <v>0</v>
      </c>
      <c r="N76" s="19"/>
      <c r="O76" s="19"/>
      <c r="P76" s="19">
        <f t="shared" si="7"/>
        <v>0</v>
      </c>
      <c r="Q76" s="7" t="b">
        <f t="shared" si="10"/>
        <v>0</v>
      </c>
    </row>
    <row r="77" spans="1:17" ht="51" hidden="1" x14ac:dyDescent="0.25">
      <c r="A77" s="33">
        <f t="shared" si="8"/>
        <v>74</v>
      </c>
      <c r="B77" s="33" t="s">
        <v>115</v>
      </c>
      <c r="C77" s="33">
        <v>30075</v>
      </c>
      <c r="D77" s="33" t="s">
        <v>48</v>
      </c>
      <c r="E77" s="34" t="s">
        <v>116</v>
      </c>
      <c r="F77" s="19"/>
      <c r="G77" s="19"/>
      <c r="H77" s="19"/>
      <c r="I77" s="19"/>
      <c r="J77" s="19"/>
      <c r="K77" s="19"/>
      <c r="L77" s="19" t="b">
        <f t="shared" si="9"/>
        <v>0</v>
      </c>
      <c r="M77" s="19">
        <f t="shared" si="6"/>
        <v>0</v>
      </c>
      <c r="N77" s="19"/>
      <c r="O77" s="19"/>
      <c r="P77" s="19">
        <f t="shared" si="7"/>
        <v>0</v>
      </c>
      <c r="Q77" s="7" t="b">
        <f t="shared" si="10"/>
        <v>0</v>
      </c>
    </row>
    <row r="78" spans="1:17" ht="25.5" hidden="1" x14ac:dyDescent="0.25">
      <c r="A78" s="33">
        <f t="shared" si="8"/>
        <v>75</v>
      </c>
      <c r="B78" s="33" t="s">
        <v>117</v>
      </c>
      <c r="C78" s="33">
        <v>30076</v>
      </c>
      <c r="D78" s="33" t="s">
        <v>26</v>
      </c>
      <c r="E78" s="34" t="s">
        <v>445</v>
      </c>
      <c r="F78" s="19"/>
      <c r="G78" s="19"/>
      <c r="H78" s="19"/>
      <c r="I78" s="19"/>
      <c r="J78" s="19"/>
      <c r="K78" s="19"/>
      <c r="L78" s="19" t="b">
        <f t="shared" si="9"/>
        <v>0</v>
      </c>
      <c r="M78" s="19">
        <f t="shared" si="6"/>
        <v>0</v>
      </c>
      <c r="N78" s="19"/>
      <c r="O78" s="19"/>
      <c r="P78" s="19">
        <f t="shared" si="7"/>
        <v>0</v>
      </c>
      <c r="Q78" s="7" t="b">
        <f t="shared" si="10"/>
        <v>0</v>
      </c>
    </row>
    <row r="79" spans="1:17" ht="25.5" hidden="1" x14ac:dyDescent="0.25">
      <c r="A79" s="33">
        <f t="shared" si="8"/>
        <v>76</v>
      </c>
      <c r="B79" s="33" t="s">
        <v>118</v>
      </c>
      <c r="C79" s="33">
        <v>30077</v>
      </c>
      <c r="D79" s="33" t="s">
        <v>8</v>
      </c>
      <c r="E79" s="34" t="s">
        <v>9</v>
      </c>
      <c r="F79" s="19"/>
      <c r="G79" s="19"/>
      <c r="H79" s="19"/>
      <c r="I79" s="19"/>
      <c r="J79" s="19"/>
      <c r="K79" s="19"/>
      <c r="L79" s="19" t="b">
        <f t="shared" si="9"/>
        <v>0</v>
      </c>
      <c r="M79" s="19">
        <f t="shared" si="6"/>
        <v>0</v>
      </c>
      <c r="N79" s="19"/>
      <c r="O79" s="19"/>
      <c r="P79" s="19">
        <f t="shared" si="7"/>
        <v>0</v>
      </c>
      <c r="Q79" s="7" t="b">
        <f t="shared" si="10"/>
        <v>0</v>
      </c>
    </row>
    <row r="80" spans="1:17" ht="25.5" hidden="1" x14ac:dyDescent="0.25">
      <c r="A80" s="33">
        <f t="shared" si="8"/>
        <v>77</v>
      </c>
      <c r="B80" s="33" t="s">
        <v>119</v>
      </c>
      <c r="C80" s="33">
        <v>30079</v>
      </c>
      <c r="D80" s="33" t="s">
        <v>26</v>
      </c>
      <c r="E80" s="34" t="s">
        <v>445</v>
      </c>
      <c r="F80" s="19"/>
      <c r="G80" s="19"/>
      <c r="H80" s="19"/>
      <c r="I80" s="19"/>
      <c r="J80" s="19"/>
      <c r="K80" s="19"/>
      <c r="L80" s="19" t="b">
        <f t="shared" si="9"/>
        <v>0</v>
      </c>
      <c r="M80" s="19">
        <f t="shared" si="6"/>
        <v>0</v>
      </c>
      <c r="N80" s="19"/>
      <c r="O80" s="19"/>
      <c r="P80" s="19">
        <f t="shared" si="7"/>
        <v>0</v>
      </c>
      <c r="Q80" s="7" t="b">
        <f t="shared" si="10"/>
        <v>0</v>
      </c>
    </row>
    <row r="81" spans="1:17" ht="30" hidden="1" x14ac:dyDescent="0.25">
      <c r="A81" s="33">
        <f t="shared" si="8"/>
        <v>78</v>
      </c>
      <c r="B81" s="33" t="s">
        <v>120</v>
      </c>
      <c r="C81" s="33">
        <v>30080</v>
      </c>
      <c r="D81" s="33" t="s">
        <v>26</v>
      </c>
      <c r="E81" s="34" t="s">
        <v>445</v>
      </c>
      <c r="F81" s="19"/>
      <c r="G81" s="19"/>
      <c r="H81" s="19"/>
      <c r="I81" s="19"/>
      <c r="J81" s="19"/>
      <c r="K81" s="19"/>
      <c r="L81" s="19" t="b">
        <f t="shared" si="9"/>
        <v>0</v>
      </c>
      <c r="M81" s="19">
        <f t="shared" si="6"/>
        <v>0</v>
      </c>
      <c r="N81" s="19"/>
      <c r="O81" s="19"/>
      <c r="P81" s="19">
        <f t="shared" si="7"/>
        <v>0</v>
      </c>
      <c r="Q81" s="7" t="b">
        <f t="shared" si="10"/>
        <v>0</v>
      </c>
    </row>
    <row r="82" spans="1:17" ht="63.75" hidden="1" x14ac:dyDescent="0.25">
      <c r="A82" s="33">
        <f t="shared" si="8"/>
        <v>79</v>
      </c>
      <c r="B82" s="33" t="s">
        <v>121</v>
      </c>
      <c r="C82" s="33">
        <v>30081</v>
      </c>
      <c r="D82" s="33" t="s">
        <v>122</v>
      </c>
      <c r="E82" s="34" t="s">
        <v>447</v>
      </c>
      <c r="F82" s="19"/>
      <c r="G82" s="19"/>
      <c r="H82" s="19"/>
      <c r="I82" s="19"/>
      <c r="J82" s="19"/>
      <c r="K82" s="19"/>
      <c r="L82" s="19" t="b">
        <f t="shared" si="9"/>
        <v>0</v>
      </c>
      <c r="M82" s="19">
        <f t="shared" si="6"/>
        <v>0</v>
      </c>
      <c r="N82" s="19"/>
      <c r="O82" s="19"/>
      <c r="P82" s="19">
        <f t="shared" si="7"/>
        <v>0</v>
      </c>
      <c r="Q82" s="7" t="b">
        <f t="shared" si="10"/>
        <v>0</v>
      </c>
    </row>
    <row r="83" spans="1:17" ht="51" hidden="1" x14ac:dyDescent="0.25">
      <c r="A83" s="33">
        <f t="shared" si="8"/>
        <v>80</v>
      </c>
      <c r="B83" s="33" t="s">
        <v>124</v>
      </c>
      <c r="C83" s="33">
        <v>30082</v>
      </c>
      <c r="D83" s="33" t="s">
        <v>92</v>
      </c>
      <c r="E83" s="34" t="s">
        <v>116</v>
      </c>
      <c r="F83" s="19">
        <v>1</v>
      </c>
      <c r="G83" s="19">
        <v>1</v>
      </c>
      <c r="H83" s="19"/>
      <c r="I83" s="19"/>
      <c r="J83" s="19"/>
      <c r="K83" s="19"/>
      <c r="L83" s="19">
        <f t="shared" si="9"/>
        <v>1</v>
      </c>
      <c r="M83" s="19">
        <f t="shared" si="6"/>
        <v>1</v>
      </c>
      <c r="N83" s="19"/>
      <c r="O83" s="19"/>
      <c r="P83" s="19">
        <f t="shared" si="7"/>
        <v>0</v>
      </c>
      <c r="Q83" s="7">
        <f t="shared" si="10"/>
        <v>1</v>
      </c>
    </row>
    <row r="84" spans="1:17" ht="30" hidden="1" x14ac:dyDescent="0.25">
      <c r="A84" s="33">
        <f t="shared" si="8"/>
        <v>81</v>
      </c>
      <c r="B84" s="33" t="s">
        <v>125</v>
      </c>
      <c r="C84" s="33">
        <v>30083</v>
      </c>
      <c r="D84" s="33" t="s">
        <v>48</v>
      </c>
      <c r="E84" s="34" t="s">
        <v>18</v>
      </c>
      <c r="F84" s="19"/>
      <c r="G84" s="19"/>
      <c r="H84" s="19"/>
      <c r="I84" s="19"/>
      <c r="J84" s="19"/>
      <c r="K84" s="19"/>
      <c r="L84" s="19" t="b">
        <f t="shared" si="9"/>
        <v>0</v>
      </c>
      <c r="M84" s="19">
        <f t="shared" si="6"/>
        <v>0</v>
      </c>
      <c r="N84" s="19"/>
      <c r="O84" s="19"/>
      <c r="P84" s="19">
        <f t="shared" si="7"/>
        <v>0</v>
      </c>
      <c r="Q84" s="7" t="b">
        <f t="shared" si="10"/>
        <v>0</v>
      </c>
    </row>
    <row r="85" spans="1:17" ht="63.75" hidden="1" x14ac:dyDescent="0.25">
      <c r="A85" s="33">
        <f t="shared" si="8"/>
        <v>82</v>
      </c>
      <c r="B85" s="33" t="s">
        <v>126</v>
      </c>
      <c r="C85" s="33">
        <v>30084</v>
      </c>
      <c r="D85" s="33" t="s">
        <v>122</v>
      </c>
      <c r="E85" s="34" t="s">
        <v>447</v>
      </c>
      <c r="F85" s="19"/>
      <c r="G85" s="19"/>
      <c r="H85" s="19"/>
      <c r="I85" s="19"/>
      <c r="J85" s="19"/>
      <c r="K85" s="19"/>
      <c r="L85" s="19" t="b">
        <f t="shared" si="9"/>
        <v>0</v>
      </c>
      <c r="M85" s="19">
        <f t="shared" si="6"/>
        <v>0</v>
      </c>
      <c r="N85" s="19"/>
      <c r="O85" s="19"/>
      <c r="P85" s="19">
        <f t="shared" si="7"/>
        <v>0</v>
      </c>
      <c r="Q85" s="7" t="b">
        <f t="shared" si="10"/>
        <v>0</v>
      </c>
    </row>
    <row r="86" spans="1:17" ht="25.5" hidden="1" x14ac:dyDescent="0.25">
      <c r="A86" s="33">
        <f t="shared" si="8"/>
        <v>83</v>
      </c>
      <c r="B86" s="33" t="s">
        <v>127</v>
      </c>
      <c r="C86" s="33">
        <v>30085</v>
      </c>
      <c r="D86" s="33" t="s">
        <v>8</v>
      </c>
      <c r="E86" s="34" t="s">
        <v>9</v>
      </c>
      <c r="F86" s="19"/>
      <c r="G86" s="19"/>
      <c r="H86" s="19"/>
      <c r="I86" s="19"/>
      <c r="J86" s="19"/>
      <c r="K86" s="19"/>
      <c r="L86" s="19" t="b">
        <f t="shared" si="9"/>
        <v>0</v>
      </c>
      <c r="M86" s="19">
        <f t="shared" si="6"/>
        <v>0</v>
      </c>
      <c r="N86" s="19"/>
      <c r="O86" s="19"/>
      <c r="P86" s="19">
        <f t="shared" si="7"/>
        <v>0</v>
      </c>
      <c r="Q86" s="7" t="b">
        <f t="shared" si="10"/>
        <v>0</v>
      </c>
    </row>
    <row r="87" spans="1:17" ht="25.5" hidden="1" x14ac:dyDescent="0.25">
      <c r="A87" s="33">
        <f t="shared" si="8"/>
        <v>84</v>
      </c>
      <c r="B87" s="33" t="s">
        <v>128</v>
      </c>
      <c r="C87" s="33">
        <v>30086</v>
      </c>
      <c r="D87" s="33" t="s">
        <v>8</v>
      </c>
      <c r="E87" s="34" t="s">
        <v>9</v>
      </c>
      <c r="F87" s="19"/>
      <c r="G87" s="19"/>
      <c r="H87" s="19"/>
      <c r="I87" s="19"/>
      <c r="J87" s="19"/>
      <c r="K87" s="19"/>
      <c r="L87" s="19" t="b">
        <f t="shared" si="9"/>
        <v>0</v>
      </c>
      <c r="M87" s="19">
        <f t="shared" si="6"/>
        <v>0</v>
      </c>
      <c r="N87" s="19"/>
      <c r="O87" s="19"/>
      <c r="P87" s="19">
        <f t="shared" si="7"/>
        <v>0</v>
      </c>
      <c r="Q87" s="7" t="b">
        <f t="shared" si="10"/>
        <v>0</v>
      </c>
    </row>
    <row r="88" spans="1:17" ht="25.5" hidden="1" x14ac:dyDescent="0.25">
      <c r="A88" s="33">
        <f t="shared" si="8"/>
        <v>85</v>
      </c>
      <c r="B88" s="33" t="s">
        <v>129</v>
      </c>
      <c r="C88" s="33">
        <v>30087</v>
      </c>
      <c r="D88" s="33" t="s">
        <v>8</v>
      </c>
      <c r="E88" s="34" t="s">
        <v>9</v>
      </c>
      <c r="F88" s="19"/>
      <c r="G88" s="19"/>
      <c r="H88" s="19"/>
      <c r="I88" s="19"/>
      <c r="J88" s="19"/>
      <c r="K88" s="19"/>
      <c r="L88" s="19" t="b">
        <f t="shared" si="9"/>
        <v>0</v>
      </c>
      <c r="M88" s="19">
        <f t="shared" si="6"/>
        <v>0</v>
      </c>
      <c r="N88" s="19"/>
      <c r="O88" s="19"/>
      <c r="P88" s="19">
        <f t="shared" si="7"/>
        <v>0</v>
      </c>
      <c r="Q88" s="7" t="b">
        <f t="shared" si="10"/>
        <v>0</v>
      </c>
    </row>
    <row r="89" spans="1:17" ht="25.5" hidden="1" x14ac:dyDescent="0.25">
      <c r="A89" s="33">
        <f t="shared" si="8"/>
        <v>86</v>
      </c>
      <c r="B89" s="33" t="s">
        <v>130</v>
      </c>
      <c r="C89" s="33">
        <v>30088</v>
      </c>
      <c r="D89" s="33" t="s">
        <v>11</v>
      </c>
      <c r="E89" s="34" t="s">
        <v>464</v>
      </c>
      <c r="F89" s="19"/>
      <c r="G89" s="19"/>
      <c r="H89" s="19"/>
      <c r="I89" s="19"/>
      <c r="J89" s="19"/>
      <c r="K89" s="19"/>
      <c r="L89" s="19" t="b">
        <f t="shared" si="9"/>
        <v>0</v>
      </c>
      <c r="M89" s="19">
        <f t="shared" si="6"/>
        <v>0</v>
      </c>
      <c r="N89" s="19"/>
      <c r="O89" s="19"/>
      <c r="P89" s="19">
        <f t="shared" si="7"/>
        <v>0</v>
      </c>
      <c r="Q89" s="7" t="b">
        <f t="shared" si="10"/>
        <v>0</v>
      </c>
    </row>
    <row r="90" spans="1:17" ht="30" hidden="1" x14ac:dyDescent="0.25">
      <c r="A90" s="33">
        <f t="shared" si="8"/>
        <v>87</v>
      </c>
      <c r="B90" s="33" t="s">
        <v>131</v>
      </c>
      <c r="C90" s="33">
        <v>30089</v>
      </c>
      <c r="D90" s="33" t="s">
        <v>36</v>
      </c>
      <c r="E90" s="34" t="s">
        <v>9</v>
      </c>
      <c r="F90" s="19"/>
      <c r="G90" s="19"/>
      <c r="H90" s="19"/>
      <c r="I90" s="19"/>
      <c r="J90" s="19"/>
      <c r="K90" s="19"/>
      <c r="L90" s="19" t="b">
        <f t="shared" si="9"/>
        <v>0</v>
      </c>
      <c r="M90" s="19">
        <f t="shared" si="6"/>
        <v>0</v>
      </c>
      <c r="N90" s="19"/>
      <c r="O90" s="19"/>
      <c r="P90" s="19">
        <f t="shared" si="7"/>
        <v>0</v>
      </c>
      <c r="Q90" s="7" t="b">
        <f t="shared" si="10"/>
        <v>0</v>
      </c>
    </row>
    <row r="91" spans="1:17" ht="25.5" hidden="1" x14ac:dyDescent="0.25">
      <c r="A91" s="33">
        <f t="shared" si="8"/>
        <v>88</v>
      </c>
      <c r="B91" s="33" t="s">
        <v>132</v>
      </c>
      <c r="C91" s="33">
        <v>30090</v>
      </c>
      <c r="D91" s="33" t="s">
        <v>26</v>
      </c>
      <c r="E91" s="34" t="s">
        <v>445</v>
      </c>
      <c r="F91" s="19"/>
      <c r="G91" s="19"/>
      <c r="H91" s="19"/>
      <c r="I91" s="19"/>
      <c r="J91" s="19"/>
      <c r="K91" s="19"/>
      <c r="L91" s="19" t="b">
        <f t="shared" si="9"/>
        <v>0</v>
      </c>
      <c r="M91" s="19">
        <f t="shared" si="6"/>
        <v>0</v>
      </c>
      <c r="N91" s="19"/>
      <c r="O91" s="19"/>
      <c r="P91" s="19">
        <f t="shared" si="7"/>
        <v>0</v>
      </c>
      <c r="Q91" s="7" t="b">
        <f t="shared" si="10"/>
        <v>0</v>
      </c>
    </row>
    <row r="92" spans="1:17" ht="51" hidden="1" x14ac:dyDescent="0.25">
      <c r="A92" s="33">
        <f t="shared" si="8"/>
        <v>89</v>
      </c>
      <c r="B92" s="33" t="s">
        <v>133</v>
      </c>
      <c r="C92" s="33">
        <v>30091</v>
      </c>
      <c r="D92" s="33" t="s">
        <v>17</v>
      </c>
      <c r="E92" s="34" t="s">
        <v>467</v>
      </c>
      <c r="F92" s="19"/>
      <c r="G92" s="19"/>
      <c r="H92" s="19"/>
      <c r="I92" s="19"/>
      <c r="J92" s="19"/>
      <c r="K92" s="19"/>
      <c r="L92" s="19" t="b">
        <f t="shared" si="9"/>
        <v>0</v>
      </c>
      <c r="M92" s="19">
        <f t="shared" si="6"/>
        <v>0</v>
      </c>
      <c r="N92" s="19"/>
      <c r="O92" s="19"/>
      <c r="P92" s="19">
        <f t="shared" si="7"/>
        <v>0</v>
      </c>
      <c r="Q92" s="7" t="b">
        <f t="shared" si="10"/>
        <v>0</v>
      </c>
    </row>
    <row r="93" spans="1:17" ht="25.5" hidden="1" x14ac:dyDescent="0.25">
      <c r="A93" s="33">
        <f t="shared" si="8"/>
        <v>90</v>
      </c>
      <c r="B93" s="33" t="s">
        <v>134</v>
      </c>
      <c r="C93" s="33">
        <v>30092</v>
      </c>
      <c r="D93" s="33" t="s">
        <v>26</v>
      </c>
      <c r="E93" s="34" t="s">
        <v>445</v>
      </c>
      <c r="F93" s="19"/>
      <c r="G93" s="19"/>
      <c r="H93" s="19"/>
      <c r="I93" s="19"/>
      <c r="J93" s="19"/>
      <c r="K93" s="19"/>
      <c r="L93" s="19" t="b">
        <f t="shared" si="9"/>
        <v>0</v>
      </c>
      <c r="M93" s="19">
        <f t="shared" si="6"/>
        <v>0</v>
      </c>
      <c r="N93" s="19"/>
      <c r="O93" s="19"/>
      <c r="P93" s="19">
        <f t="shared" si="7"/>
        <v>0</v>
      </c>
      <c r="Q93" s="7" t="b">
        <f t="shared" si="10"/>
        <v>0</v>
      </c>
    </row>
    <row r="94" spans="1:17" ht="25.5" hidden="1" x14ac:dyDescent="0.25">
      <c r="A94" s="33">
        <f t="shared" si="8"/>
        <v>91</v>
      </c>
      <c r="B94" s="33" t="s">
        <v>135</v>
      </c>
      <c r="C94" s="33">
        <v>30093</v>
      </c>
      <c r="D94" s="33" t="s">
        <v>11</v>
      </c>
      <c r="E94" s="34" t="s">
        <v>464</v>
      </c>
      <c r="F94" s="19"/>
      <c r="G94" s="19"/>
      <c r="H94" s="19"/>
      <c r="I94" s="19"/>
      <c r="J94" s="19"/>
      <c r="K94" s="19"/>
      <c r="L94" s="19" t="b">
        <f t="shared" si="9"/>
        <v>0</v>
      </c>
      <c r="M94" s="19">
        <f t="shared" si="6"/>
        <v>0</v>
      </c>
      <c r="N94" s="19"/>
      <c r="O94" s="19"/>
      <c r="P94" s="19">
        <f t="shared" si="7"/>
        <v>0</v>
      </c>
      <c r="Q94" s="7" t="b">
        <f t="shared" si="10"/>
        <v>0</v>
      </c>
    </row>
    <row r="95" spans="1:17" ht="25.5" hidden="1" x14ac:dyDescent="0.25">
      <c r="A95" s="33">
        <f t="shared" si="8"/>
        <v>92</v>
      </c>
      <c r="B95" s="33" t="s">
        <v>136</v>
      </c>
      <c r="C95" s="33">
        <v>30094</v>
      </c>
      <c r="D95" s="33" t="s">
        <v>8</v>
      </c>
      <c r="E95" s="34" t="s">
        <v>9</v>
      </c>
      <c r="F95" s="19"/>
      <c r="G95" s="19"/>
      <c r="H95" s="19"/>
      <c r="I95" s="19"/>
      <c r="J95" s="19"/>
      <c r="K95" s="19"/>
      <c r="L95" s="19" t="b">
        <f t="shared" si="9"/>
        <v>0</v>
      </c>
      <c r="M95" s="19">
        <f t="shared" si="6"/>
        <v>0</v>
      </c>
      <c r="N95" s="19"/>
      <c r="O95" s="19"/>
      <c r="P95" s="19">
        <f t="shared" si="7"/>
        <v>0</v>
      </c>
      <c r="Q95" s="7" t="b">
        <f t="shared" si="10"/>
        <v>0</v>
      </c>
    </row>
    <row r="96" spans="1:17" ht="25.5" hidden="1" x14ac:dyDescent="0.25">
      <c r="A96" s="33">
        <f t="shared" si="8"/>
        <v>93</v>
      </c>
      <c r="B96" s="33" t="s">
        <v>137</v>
      </c>
      <c r="C96" s="33">
        <v>30095</v>
      </c>
      <c r="D96" s="33" t="s">
        <v>11</v>
      </c>
      <c r="E96" s="34" t="s">
        <v>464</v>
      </c>
      <c r="F96" s="19"/>
      <c r="G96" s="19"/>
      <c r="H96" s="19"/>
      <c r="I96" s="19"/>
      <c r="J96" s="19"/>
      <c r="K96" s="19"/>
      <c r="L96" s="19" t="b">
        <f t="shared" si="9"/>
        <v>0</v>
      </c>
      <c r="M96" s="19">
        <f t="shared" si="6"/>
        <v>0</v>
      </c>
      <c r="N96" s="19"/>
      <c r="O96" s="19"/>
      <c r="P96" s="19">
        <f t="shared" si="7"/>
        <v>0</v>
      </c>
      <c r="Q96" s="7" t="b">
        <f t="shared" si="10"/>
        <v>0</v>
      </c>
    </row>
    <row r="97" spans="1:17" ht="25.5" hidden="1" x14ac:dyDescent="0.25">
      <c r="A97" s="33">
        <f t="shared" si="8"/>
        <v>94</v>
      </c>
      <c r="B97" s="33" t="s">
        <v>138</v>
      </c>
      <c r="C97" s="33">
        <v>30096</v>
      </c>
      <c r="D97" s="33" t="s">
        <v>26</v>
      </c>
      <c r="E97" s="34" t="s">
        <v>445</v>
      </c>
      <c r="F97" s="19"/>
      <c r="G97" s="19"/>
      <c r="H97" s="19"/>
      <c r="I97" s="19"/>
      <c r="J97" s="19"/>
      <c r="K97" s="19"/>
      <c r="L97" s="19" t="b">
        <f t="shared" si="9"/>
        <v>0</v>
      </c>
      <c r="M97" s="19">
        <f t="shared" si="6"/>
        <v>0</v>
      </c>
      <c r="N97" s="19"/>
      <c r="O97" s="19"/>
      <c r="P97" s="19">
        <f t="shared" si="7"/>
        <v>0</v>
      </c>
      <c r="Q97" s="7" t="b">
        <f t="shared" si="10"/>
        <v>0</v>
      </c>
    </row>
    <row r="98" spans="1:17" ht="25.5" hidden="1" x14ac:dyDescent="0.25">
      <c r="A98" s="33">
        <f t="shared" si="8"/>
        <v>95</v>
      </c>
      <c r="B98" s="33" t="s">
        <v>139</v>
      </c>
      <c r="C98" s="33">
        <v>30097</v>
      </c>
      <c r="D98" s="33" t="s">
        <v>26</v>
      </c>
      <c r="E98" s="34" t="s">
        <v>445</v>
      </c>
      <c r="F98" s="19"/>
      <c r="G98" s="19"/>
      <c r="H98" s="19"/>
      <c r="I98" s="19"/>
      <c r="J98" s="19"/>
      <c r="K98" s="19"/>
      <c r="L98" s="19" t="b">
        <f t="shared" si="9"/>
        <v>0</v>
      </c>
      <c r="M98" s="19">
        <f t="shared" si="6"/>
        <v>0</v>
      </c>
      <c r="N98" s="19"/>
      <c r="O98" s="19"/>
      <c r="P98" s="19">
        <f t="shared" si="7"/>
        <v>0</v>
      </c>
      <c r="Q98" s="7" t="b">
        <f t="shared" si="10"/>
        <v>0</v>
      </c>
    </row>
    <row r="99" spans="1:17" ht="51" hidden="1" x14ac:dyDescent="0.25">
      <c r="A99" s="33">
        <f t="shared" si="8"/>
        <v>96</v>
      </c>
      <c r="B99" s="33" t="s">
        <v>140</v>
      </c>
      <c r="C99" s="33">
        <v>30098</v>
      </c>
      <c r="D99" s="33" t="s">
        <v>11</v>
      </c>
      <c r="E99" s="34" t="s">
        <v>468</v>
      </c>
      <c r="F99" s="19"/>
      <c r="G99" s="19"/>
      <c r="H99" s="19"/>
      <c r="I99" s="19"/>
      <c r="J99" s="19"/>
      <c r="K99" s="19"/>
      <c r="L99" s="19" t="b">
        <f t="shared" si="9"/>
        <v>0</v>
      </c>
      <c r="M99" s="19">
        <f t="shared" si="6"/>
        <v>0</v>
      </c>
      <c r="N99" s="19"/>
      <c r="O99" s="19"/>
      <c r="P99" s="19">
        <f t="shared" si="7"/>
        <v>0</v>
      </c>
      <c r="Q99" s="7" t="b">
        <f t="shared" si="10"/>
        <v>0</v>
      </c>
    </row>
    <row r="100" spans="1:17" ht="25.5" hidden="1" x14ac:dyDescent="0.25">
      <c r="A100" s="33">
        <f t="shared" si="8"/>
        <v>97</v>
      </c>
      <c r="B100" s="33" t="s">
        <v>142</v>
      </c>
      <c r="C100" s="33">
        <v>30099</v>
      </c>
      <c r="D100" s="33" t="s">
        <v>11</v>
      </c>
      <c r="E100" s="34" t="s">
        <v>464</v>
      </c>
      <c r="F100" s="19"/>
      <c r="G100" s="19"/>
      <c r="H100" s="19"/>
      <c r="I100" s="19"/>
      <c r="J100" s="19"/>
      <c r="K100" s="19"/>
      <c r="L100" s="19" t="b">
        <f t="shared" si="9"/>
        <v>0</v>
      </c>
      <c r="M100" s="19">
        <f t="shared" si="6"/>
        <v>0</v>
      </c>
      <c r="N100" s="19"/>
      <c r="O100" s="19"/>
      <c r="P100" s="19">
        <f t="shared" si="7"/>
        <v>0</v>
      </c>
      <c r="Q100" s="7" t="b">
        <f t="shared" si="10"/>
        <v>0</v>
      </c>
    </row>
    <row r="101" spans="1:17" ht="30" hidden="1" x14ac:dyDescent="0.25">
      <c r="A101" s="33">
        <f t="shared" si="8"/>
        <v>98</v>
      </c>
      <c r="B101" s="33" t="s">
        <v>143</v>
      </c>
      <c r="C101" s="33">
        <v>30100</v>
      </c>
      <c r="D101" s="33" t="s">
        <v>8</v>
      </c>
      <c r="E101" s="34" t="s">
        <v>9</v>
      </c>
      <c r="F101" s="19"/>
      <c r="G101" s="19"/>
      <c r="H101" s="19"/>
      <c r="I101" s="19"/>
      <c r="J101" s="19"/>
      <c r="K101" s="19"/>
      <c r="L101" s="19" t="b">
        <f t="shared" si="9"/>
        <v>0</v>
      </c>
      <c r="M101" s="19">
        <f t="shared" si="6"/>
        <v>0</v>
      </c>
      <c r="N101" s="19"/>
      <c r="O101" s="19"/>
      <c r="P101" s="19">
        <f t="shared" si="7"/>
        <v>0</v>
      </c>
      <c r="Q101" s="7" t="b">
        <f t="shared" si="10"/>
        <v>0</v>
      </c>
    </row>
    <row r="102" spans="1:17" ht="25.5" hidden="1" x14ac:dyDescent="0.25">
      <c r="A102" s="33">
        <f t="shared" si="8"/>
        <v>99</v>
      </c>
      <c r="B102" s="33" t="s">
        <v>144</v>
      </c>
      <c r="C102" s="33">
        <v>30101</v>
      </c>
      <c r="D102" s="33" t="s">
        <v>8</v>
      </c>
      <c r="E102" s="34" t="s">
        <v>9</v>
      </c>
      <c r="F102" s="19"/>
      <c r="G102" s="19"/>
      <c r="H102" s="19"/>
      <c r="I102" s="19"/>
      <c r="J102" s="19"/>
      <c r="K102" s="19"/>
      <c r="L102" s="19" t="b">
        <f t="shared" si="9"/>
        <v>0</v>
      </c>
      <c r="M102" s="19">
        <f t="shared" si="6"/>
        <v>0</v>
      </c>
      <c r="N102" s="19"/>
      <c r="O102" s="19"/>
      <c r="P102" s="19">
        <f t="shared" si="7"/>
        <v>0</v>
      </c>
      <c r="Q102" s="7" t="b">
        <f t="shared" si="10"/>
        <v>0</v>
      </c>
    </row>
    <row r="103" spans="1:17" ht="25.5" hidden="1" x14ac:dyDescent="0.25">
      <c r="A103" s="33">
        <f t="shared" si="8"/>
        <v>100</v>
      </c>
      <c r="B103" s="33" t="s">
        <v>145</v>
      </c>
      <c r="C103" s="33">
        <v>30102</v>
      </c>
      <c r="D103" s="33" t="s">
        <v>8</v>
      </c>
      <c r="E103" s="34" t="s">
        <v>9</v>
      </c>
      <c r="F103" s="19"/>
      <c r="G103" s="19"/>
      <c r="H103" s="19"/>
      <c r="I103" s="19"/>
      <c r="J103" s="19"/>
      <c r="K103" s="19"/>
      <c r="L103" s="19" t="b">
        <f t="shared" si="9"/>
        <v>0</v>
      </c>
      <c r="M103" s="19">
        <f t="shared" si="6"/>
        <v>0</v>
      </c>
      <c r="N103" s="19"/>
      <c r="O103" s="19"/>
      <c r="P103" s="19">
        <f t="shared" si="7"/>
        <v>0</v>
      </c>
      <c r="Q103" s="7" t="b">
        <f t="shared" si="10"/>
        <v>0</v>
      </c>
    </row>
    <row r="104" spans="1:17" ht="30" hidden="1" x14ac:dyDescent="0.25">
      <c r="A104" s="33">
        <f t="shared" si="8"/>
        <v>101</v>
      </c>
      <c r="B104" s="33" t="s">
        <v>146</v>
      </c>
      <c r="C104" s="33">
        <v>30103</v>
      </c>
      <c r="D104" s="33" t="s">
        <v>36</v>
      </c>
      <c r="E104" s="34" t="s">
        <v>9</v>
      </c>
      <c r="F104" s="19"/>
      <c r="G104" s="19"/>
      <c r="H104" s="19"/>
      <c r="I104" s="19"/>
      <c r="J104" s="19"/>
      <c r="K104" s="19"/>
      <c r="L104" s="19" t="b">
        <f t="shared" si="9"/>
        <v>0</v>
      </c>
      <c r="M104" s="19">
        <f t="shared" si="6"/>
        <v>0</v>
      </c>
      <c r="N104" s="19"/>
      <c r="O104" s="19"/>
      <c r="P104" s="19">
        <f t="shared" si="7"/>
        <v>0</v>
      </c>
      <c r="Q104" s="7" t="b">
        <f t="shared" si="10"/>
        <v>0</v>
      </c>
    </row>
    <row r="105" spans="1:17" ht="30" hidden="1" x14ac:dyDescent="0.25">
      <c r="A105" s="33">
        <f t="shared" si="8"/>
        <v>102</v>
      </c>
      <c r="B105" s="33" t="s">
        <v>147</v>
      </c>
      <c r="C105" s="33">
        <v>30104</v>
      </c>
      <c r="D105" s="33" t="s">
        <v>148</v>
      </c>
      <c r="E105" s="34" t="s">
        <v>9</v>
      </c>
      <c r="F105" s="19">
        <v>1</v>
      </c>
      <c r="G105" s="19">
        <v>1</v>
      </c>
      <c r="H105" s="19">
        <v>1</v>
      </c>
      <c r="I105" s="19">
        <v>1</v>
      </c>
      <c r="J105" s="99">
        <v>2</v>
      </c>
      <c r="K105" s="99">
        <v>1</v>
      </c>
      <c r="L105" s="19">
        <f t="shared" si="9"/>
        <v>1</v>
      </c>
      <c r="M105" s="19">
        <f t="shared" si="6"/>
        <v>3</v>
      </c>
      <c r="N105" s="19"/>
      <c r="O105" s="19"/>
      <c r="P105" s="19">
        <f t="shared" si="7"/>
        <v>0</v>
      </c>
      <c r="Q105" s="7">
        <f t="shared" si="10"/>
        <v>1</v>
      </c>
    </row>
    <row r="106" spans="1:17" ht="30" hidden="1" x14ac:dyDescent="0.25">
      <c r="A106" s="33">
        <f t="shared" si="8"/>
        <v>103</v>
      </c>
      <c r="B106" s="33" t="s">
        <v>149</v>
      </c>
      <c r="C106" s="33">
        <v>30105</v>
      </c>
      <c r="D106" s="33" t="s">
        <v>113</v>
      </c>
      <c r="E106" s="34" t="s">
        <v>471</v>
      </c>
      <c r="F106" s="19"/>
      <c r="G106" s="19"/>
      <c r="H106" s="19"/>
      <c r="I106" s="19"/>
      <c r="J106" s="19"/>
      <c r="K106" s="19"/>
      <c r="L106" s="19" t="b">
        <f t="shared" si="9"/>
        <v>0</v>
      </c>
      <c r="M106" s="19">
        <f t="shared" si="6"/>
        <v>0</v>
      </c>
      <c r="N106" s="19"/>
      <c r="O106" s="19"/>
      <c r="P106" s="19">
        <f t="shared" si="7"/>
        <v>0</v>
      </c>
      <c r="Q106" s="7" t="b">
        <f t="shared" si="10"/>
        <v>0</v>
      </c>
    </row>
    <row r="107" spans="1:17" ht="45" hidden="1" x14ac:dyDescent="0.25">
      <c r="A107" s="33">
        <f t="shared" si="8"/>
        <v>104</v>
      </c>
      <c r="B107" s="33" t="s">
        <v>150</v>
      </c>
      <c r="C107" s="33">
        <v>30106</v>
      </c>
      <c r="D107" s="33" t="s">
        <v>11</v>
      </c>
      <c r="E107" s="34" t="s">
        <v>464</v>
      </c>
      <c r="F107" s="19"/>
      <c r="G107" s="19"/>
      <c r="H107" s="19"/>
      <c r="I107" s="19"/>
      <c r="J107" s="19"/>
      <c r="K107" s="19"/>
      <c r="L107" s="19" t="b">
        <f t="shared" si="9"/>
        <v>0</v>
      </c>
      <c r="M107" s="19">
        <f t="shared" si="6"/>
        <v>0</v>
      </c>
      <c r="N107" s="19"/>
      <c r="O107" s="19"/>
      <c r="P107" s="19">
        <f t="shared" si="7"/>
        <v>0</v>
      </c>
      <c r="Q107" s="7" t="b">
        <f t="shared" si="10"/>
        <v>0</v>
      </c>
    </row>
    <row r="108" spans="1:17" ht="25.5" hidden="1" x14ac:dyDescent="0.25">
      <c r="A108" s="33">
        <f t="shared" si="8"/>
        <v>105</v>
      </c>
      <c r="B108" s="33" t="s">
        <v>151</v>
      </c>
      <c r="C108" s="33">
        <v>30107</v>
      </c>
      <c r="D108" s="33" t="s">
        <v>8</v>
      </c>
      <c r="E108" s="34" t="s">
        <v>9</v>
      </c>
      <c r="F108" s="19"/>
      <c r="G108" s="19"/>
      <c r="H108" s="19"/>
      <c r="I108" s="19"/>
      <c r="J108" s="19"/>
      <c r="K108" s="19"/>
      <c r="L108" s="19" t="b">
        <f t="shared" si="9"/>
        <v>0</v>
      </c>
      <c r="M108" s="19">
        <f t="shared" si="6"/>
        <v>0</v>
      </c>
      <c r="N108" s="19"/>
      <c r="O108" s="19"/>
      <c r="P108" s="19">
        <f t="shared" si="7"/>
        <v>0</v>
      </c>
      <c r="Q108" s="7" t="b">
        <f t="shared" si="10"/>
        <v>0</v>
      </c>
    </row>
    <row r="109" spans="1:17" ht="30" hidden="1" x14ac:dyDescent="0.25">
      <c r="A109" s="33">
        <f t="shared" si="8"/>
        <v>106</v>
      </c>
      <c r="B109" s="33" t="s">
        <v>152</v>
      </c>
      <c r="C109" s="33">
        <v>30108</v>
      </c>
      <c r="D109" s="33" t="s">
        <v>8</v>
      </c>
      <c r="E109" s="34" t="s">
        <v>9</v>
      </c>
      <c r="F109" s="19"/>
      <c r="G109" s="19"/>
      <c r="H109" s="19"/>
      <c r="I109" s="19"/>
      <c r="J109" s="19"/>
      <c r="K109" s="19"/>
      <c r="L109" s="19" t="b">
        <f t="shared" si="9"/>
        <v>0</v>
      </c>
      <c r="M109" s="19">
        <f t="shared" si="6"/>
        <v>0</v>
      </c>
      <c r="N109" s="19"/>
      <c r="O109" s="19"/>
      <c r="P109" s="19">
        <f t="shared" si="7"/>
        <v>0</v>
      </c>
      <c r="Q109" s="7" t="b">
        <f t="shared" si="10"/>
        <v>0</v>
      </c>
    </row>
    <row r="110" spans="1:17" ht="25.5" hidden="1" x14ac:dyDescent="0.25">
      <c r="A110" s="33">
        <f t="shared" si="8"/>
        <v>107</v>
      </c>
      <c r="B110" s="33" t="s">
        <v>153</v>
      </c>
      <c r="C110" s="33">
        <v>30109</v>
      </c>
      <c r="D110" s="33" t="s">
        <v>8</v>
      </c>
      <c r="E110" s="34" t="s">
        <v>9</v>
      </c>
      <c r="F110" s="19"/>
      <c r="G110" s="19"/>
      <c r="H110" s="19"/>
      <c r="I110" s="19"/>
      <c r="J110" s="19"/>
      <c r="K110" s="19"/>
      <c r="L110" s="19" t="b">
        <f t="shared" si="9"/>
        <v>0</v>
      </c>
      <c r="M110" s="19">
        <f t="shared" si="6"/>
        <v>0</v>
      </c>
      <c r="N110" s="19"/>
      <c r="O110" s="19"/>
      <c r="P110" s="19">
        <f t="shared" si="7"/>
        <v>0</v>
      </c>
      <c r="Q110" s="7" t="b">
        <f t="shared" si="10"/>
        <v>0</v>
      </c>
    </row>
    <row r="111" spans="1:17" ht="25.5" hidden="1" x14ac:dyDescent="0.25">
      <c r="A111" s="33">
        <f t="shared" si="8"/>
        <v>108</v>
      </c>
      <c r="B111" s="33" t="s">
        <v>154</v>
      </c>
      <c r="C111" s="33">
        <v>30110</v>
      </c>
      <c r="D111" s="33" t="s">
        <v>8</v>
      </c>
      <c r="E111" s="34" t="s">
        <v>9</v>
      </c>
      <c r="F111" s="19"/>
      <c r="G111" s="19"/>
      <c r="H111" s="19"/>
      <c r="I111" s="19"/>
      <c r="J111" s="19"/>
      <c r="K111" s="19"/>
      <c r="L111" s="19" t="b">
        <f t="shared" si="9"/>
        <v>0</v>
      </c>
      <c r="M111" s="19">
        <f t="shared" si="6"/>
        <v>0</v>
      </c>
      <c r="N111" s="19"/>
      <c r="O111" s="19"/>
      <c r="P111" s="19">
        <f t="shared" si="7"/>
        <v>0</v>
      </c>
      <c r="Q111" s="7" t="b">
        <f t="shared" si="10"/>
        <v>0</v>
      </c>
    </row>
    <row r="112" spans="1:17" ht="25.5" hidden="1" x14ac:dyDescent="0.25">
      <c r="A112" s="33">
        <f t="shared" si="8"/>
        <v>109</v>
      </c>
      <c r="B112" s="33" t="s">
        <v>155</v>
      </c>
      <c r="C112" s="33">
        <v>30111</v>
      </c>
      <c r="D112" s="33" t="s">
        <v>8</v>
      </c>
      <c r="E112" s="34" t="s">
        <v>9</v>
      </c>
      <c r="F112" s="19"/>
      <c r="G112" s="19"/>
      <c r="H112" s="19"/>
      <c r="I112" s="19"/>
      <c r="J112" s="19"/>
      <c r="K112" s="19"/>
      <c r="L112" s="19" t="b">
        <f t="shared" si="9"/>
        <v>0</v>
      </c>
      <c r="M112" s="19">
        <f t="shared" si="6"/>
        <v>0</v>
      </c>
      <c r="N112" s="19"/>
      <c r="O112" s="19"/>
      <c r="P112" s="19">
        <f t="shared" si="7"/>
        <v>0</v>
      </c>
      <c r="Q112" s="7" t="b">
        <f t="shared" si="10"/>
        <v>0</v>
      </c>
    </row>
    <row r="113" spans="1:17" ht="30" hidden="1" x14ac:dyDescent="0.25">
      <c r="A113" s="33">
        <f t="shared" si="8"/>
        <v>110</v>
      </c>
      <c r="B113" s="33" t="s">
        <v>156</v>
      </c>
      <c r="C113" s="33">
        <v>30112</v>
      </c>
      <c r="D113" s="33" t="s">
        <v>8</v>
      </c>
      <c r="E113" s="34" t="s">
        <v>9</v>
      </c>
      <c r="F113" s="19">
        <v>1</v>
      </c>
      <c r="G113" s="19">
        <v>1</v>
      </c>
      <c r="H113" s="19">
        <v>1</v>
      </c>
      <c r="I113" s="19">
        <v>1</v>
      </c>
      <c r="J113" s="99">
        <v>1</v>
      </c>
      <c r="K113" s="99">
        <v>1</v>
      </c>
      <c r="L113" s="19">
        <f t="shared" si="9"/>
        <v>1</v>
      </c>
      <c r="M113" s="19">
        <f t="shared" si="6"/>
        <v>3</v>
      </c>
      <c r="N113" s="19"/>
      <c r="O113" s="19"/>
      <c r="P113" s="19">
        <f t="shared" si="7"/>
        <v>0</v>
      </c>
      <c r="Q113" s="7">
        <f t="shared" si="10"/>
        <v>1</v>
      </c>
    </row>
    <row r="114" spans="1:17" ht="30" hidden="1" x14ac:dyDescent="0.25">
      <c r="A114" s="33">
        <f t="shared" si="8"/>
        <v>111</v>
      </c>
      <c r="B114" s="33" t="s">
        <v>157</v>
      </c>
      <c r="C114" s="33">
        <v>30113</v>
      </c>
      <c r="D114" s="33" t="s">
        <v>26</v>
      </c>
      <c r="E114" s="34" t="s">
        <v>445</v>
      </c>
      <c r="F114" s="19"/>
      <c r="G114" s="19"/>
      <c r="H114" s="19"/>
      <c r="I114" s="19"/>
      <c r="J114" s="19"/>
      <c r="K114" s="19"/>
      <c r="L114" s="19" t="b">
        <f t="shared" si="9"/>
        <v>0</v>
      </c>
      <c r="M114" s="19">
        <f t="shared" si="6"/>
        <v>0</v>
      </c>
      <c r="N114" s="19"/>
      <c r="O114" s="19"/>
      <c r="P114" s="19">
        <f t="shared" si="7"/>
        <v>0</v>
      </c>
      <c r="Q114" s="7" t="b">
        <f t="shared" si="10"/>
        <v>0</v>
      </c>
    </row>
    <row r="115" spans="1:17" ht="25.5" hidden="1" x14ac:dyDescent="0.25">
      <c r="A115" s="33">
        <f t="shared" si="8"/>
        <v>112</v>
      </c>
      <c r="B115" s="33" t="s">
        <v>158</v>
      </c>
      <c r="C115" s="33">
        <v>30114</v>
      </c>
      <c r="D115" s="33" t="s">
        <v>11</v>
      </c>
      <c r="E115" s="34" t="s">
        <v>464</v>
      </c>
      <c r="F115" s="19"/>
      <c r="G115" s="19"/>
      <c r="H115" s="19"/>
      <c r="I115" s="19"/>
      <c r="J115" s="19"/>
      <c r="K115" s="19"/>
      <c r="L115" s="19" t="b">
        <f t="shared" si="9"/>
        <v>0</v>
      </c>
      <c r="M115" s="19">
        <f t="shared" si="6"/>
        <v>0</v>
      </c>
      <c r="N115" s="19"/>
      <c r="O115" s="19"/>
      <c r="P115" s="19">
        <f t="shared" si="7"/>
        <v>0</v>
      </c>
      <c r="Q115" s="7" t="b">
        <f t="shared" si="10"/>
        <v>0</v>
      </c>
    </row>
    <row r="116" spans="1:17" ht="25.5" hidden="1" x14ac:dyDescent="0.25">
      <c r="A116" s="33">
        <f t="shared" si="8"/>
        <v>113</v>
      </c>
      <c r="B116" s="33" t="s">
        <v>159</v>
      </c>
      <c r="C116" s="33">
        <v>30115</v>
      </c>
      <c r="D116" s="33" t="s">
        <v>26</v>
      </c>
      <c r="E116" s="34" t="s">
        <v>445</v>
      </c>
      <c r="F116" s="19"/>
      <c r="G116" s="19"/>
      <c r="H116" s="19"/>
      <c r="I116" s="19"/>
      <c r="J116" s="19"/>
      <c r="K116" s="19"/>
      <c r="L116" s="19" t="b">
        <f t="shared" si="9"/>
        <v>0</v>
      </c>
      <c r="M116" s="19">
        <f t="shared" si="6"/>
        <v>0</v>
      </c>
      <c r="N116" s="19"/>
      <c r="O116" s="19"/>
      <c r="P116" s="19">
        <f t="shared" si="7"/>
        <v>0</v>
      </c>
      <c r="Q116" s="7" t="b">
        <f t="shared" si="10"/>
        <v>0</v>
      </c>
    </row>
    <row r="117" spans="1:17" ht="25.5" hidden="1" x14ac:dyDescent="0.25">
      <c r="A117" s="33">
        <f t="shared" si="8"/>
        <v>114</v>
      </c>
      <c r="B117" s="33" t="s">
        <v>160</v>
      </c>
      <c r="C117" s="33">
        <v>30116</v>
      </c>
      <c r="D117" s="33" t="s">
        <v>8</v>
      </c>
      <c r="E117" s="34" t="s">
        <v>9</v>
      </c>
      <c r="F117" s="19"/>
      <c r="G117" s="19"/>
      <c r="H117" s="19"/>
      <c r="I117" s="19"/>
      <c r="J117" s="19"/>
      <c r="K117" s="19"/>
      <c r="L117" s="19" t="b">
        <f t="shared" si="9"/>
        <v>0</v>
      </c>
      <c r="M117" s="19">
        <f t="shared" si="6"/>
        <v>0</v>
      </c>
      <c r="N117" s="19"/>
      <c r="O117" s="19"/>
      <c r="P117" s="19">
        <f t="shared" si="7"/>
        <v>0</v>
      </c>
      <c r="Q117" s="7" t="b">
        <f t="shared" si="10"/>
        <v>0</v>
      </c>
    </row>
    <row r="118" spans="1:17" ht="38.25" hidden="1" x14ac:dyDescent="0.25">
      <c r="A118" s="33">
        <f t="shared" si="8"/>
        <v>115</v>
      </c>
      <c r="B118" s="33" t="s">
        <v>161</v>
      </c>
      <c r="C118" s="33">
        <v>30117</v>
      </c>
      <c r="D118" s="33" t="s">
        <v>63</v>
      </c>
      <c r="E118" s="34" t="s">
        <v>64</v>
      </c>
      <c r="F118" s="19"/>
      <c r="G118" s="19"/>
      <c r="H118" s="19"/>
      <c r="I118" s="19"/>
      <c r="J118" s="19"/>
      <c r="K118" s="19"/>
      <c r="L118" s="19" t="b">
        <f t="shared" si="9"/>
        <v>0</v>
      </c>
      <c r="M118" s="19">
        <f t="shared" si="6"/>
        <v>0</v>
      </c>
      <c r="N118" s="19"/>
      <c r="O118" s="19"/>
      <c r="P118" s="19">
        <f t="shared" si="7"/>
        <v>0</v>
      </c>
      <c r="Q118" s="7" t="b">
        <f t="shared" si="10"/>
        <v>0</v>
      </c>
    </row>
    <row r="119" spans="1:17" ht="25.5" hidden="1" x14ac:dyDescent="0.25">
      <c r="A119" s="33">
        <f t="shared" si="8"/>
        <v>116</v>
      </c>
      <c r="B119" s="33" t="s">
        <v>162</v>
      </c>
      <c r="C119" s="33">
        <v>30119</v>
      </c>
      <c r="D119" s="33" t="s">
        <v>11</v>
      </c>
      <c r="E119" s="34" t="s">
        <v>464</v>
      </c>
      <c r="F119" s="19"/>
      <c r="G119" s="19"/>
      <c r="H119" s="19"/>
      <c r="I119" s="19"/>
      <c r="J119" s="19"/>
      <c r="K119" s="19"/>
      <c r="L119" s="19" t="b">
        <f t="shared" si="9"/>
        <v>0</v>
      </c>
      <c r="M119" s="19">
        <f t="shared" si="6"/>
        <v>0</v>
      </c>
      <c r="N119" s="19"/>
      <c r="O119" s="19"/>
      <c r="P119" s="19">
        <f t="shared" si="7"/>
        <v>0</v>
      </c>
      <c r="Q119" s="7" t="b">
        <f t="shared" si="10"/>
        <v>0</v>
      </c>
    </row>
    <row r="120" spans="1:17" ht="25.5" hidden="1" x14ac:dyDescent="0.25">
      <c r="A120" s="33">
        <f t="shared" si="8"/>
        <v>117</v>
      </c>
      <c r="B120" s="33" t="s">
        <v>163</v>
      </c>
      <c r="C120" s="33">
        <v>30120</v>
      </c>
      <c r="D120" s="33" t="s">
        <v>26</v>
      </c>
      <c r="E120" s="34" t="s">
        <v>445</v>
      </c>
      <c r="F120" s="19"/>
      <c r="G120" s="19"/>
      <c r="H120" s="19"/>
      <c r="I120" s="19"/>
      <c r="J120" s="19"/>
      <c r="K120" s="19"/>
      <c r="L120" s="19" t="b">
        <f t="shared" si="9"/>
        <v>0</v>
      </c>
      <c r="M120" s="19">
        <f t="shared" si="6"/>
        <v>0</v>
      </c>
      <c r="N120" s="19"/>
      <c r="O120" s="19"/>
      <c r="P120" s="19">
        <f t="shared" si="7"/>
        <v>0</v>
      </c>
      <c r="Q120" s="7" t="b">
        <f t="shared" si="10"/>
        <v>0</v>
      </c>
    </row>
    <row r="121" spans="1:17" ht="25.5" hidden="1" x14ac:dyDescent="0.25">
      <c r="A121" s="33">
        <f t="shared" si="8"/>
        <v>118</v>
      </c>
      <c r="B121" s="33" t="s">
        <v>164</v>
      </c>
      <c r="C121" s="33">
        <v>30121</v>
      </c>
      <c r="D121" s="33" t="s">
        <v>11</v>
      </c>
      <c r="E121" s="34" t="s">
        <v>464</v>
      </c>
      <c r="F121" s="19"/>
      <c r="G121" s="19"/>
      <c r="H121" s="19"/>
      <c r="I121" s="19"/>
      <c r="J121" s="19"/>
      <c r="K121" s="19"/>
      <c r="L121" s="19" t="b">
        <f t="shared" si="9"/>
        <v>0</v>
      </c>
      <c r="M121" s="19">
        <f t="shared" si="6"/>
        <v>0</v>
      </c>
      <c r="N121" s="19"/>
      <c r="O121" s="19"/>
      <c r="P121" s="19">
        <f t="shared" si="7"/>
        <v>0</v>
      </c>
      <c r="Q121" s="7" t="b">
        <f t="shared" si="10"/>
        <v>0</v>
      </c>
    </row>
    <row r="122" spans="1:17" ht="25.5" hidden="1" x14ac:dyDescent="0.25">
      <c r="A122" s="33">
        <f t="shared" si="8"/>
        <v>119</v>
      </c>
      <c r="B122" s="33" t="s">
        <v>165</v>
      </c>
      <c r="C122" s="33">
        <v>30122</v>
      </c>
      <c r="D122" s="33" t="s">
        <v>8</v>
      </c>
      <c r="E122" s="34" t="s">
        <v>9</v>
      </c>
      <c r="F122" s="19"/>
      <c r="G122" s="19"/>
      <c r="H122" s="19"/>
      <c r="I122" s="19"/>
      <c r="J122" s="19"/>
      <c r="K122" s="19"/>
      <c r="L122" s="19" t="b">
        <f t="shared" si="9"/>
        <v>0</v>
      </c>
      <c r="M122" s="19">
        <f t="shared" si="6"/>
        <v>0</v>
      </c>
      <c r="N122" s="19"/>
      <c r="O122" s="19"/>
      <c r="P122" s="19">
        <f t="shared" si="7"/>
        <v>0</v>
      </c>
      <c r="Q122" s="7" t="b">
        <f t="shared" si="10"/>
        <v>0</v>
      </c>
    </row>
    <row r="123" spans="1:17" ht="51" hidden="1" x14ac:dyDescent="0.25">
      <c r="A123" s="33">
        <f t="shared" si="8"/>
        <v>120</v>
      </c>
      <c r="B123" s="33" t="s">
        <v>166</v>
      </c>
      <c r="C123" s="33">
        <v>30123</v>
      </c>
      <c r="D123" s="33" t="s">
        <v>17</v>
      </c>
      <c r="E123" s="34" t="s">
        <v>467</v>
      </c>
      <c r="F123" s="19"/>
      <c r="G123" s="19"/>
      <c r="H123" s="19"/>
      <c r="I123" s="19"/>
      <c r="J123" s="19"/>
      <c r="K123" s="19"/>
      <c r="L123" s="19" t="b">
        <f t="shared" si="9"/>
        <v>0</v>
      </c>
      <c r="M123" s="19">
        <f t="shared" si="6"/>
        <v>0</v>
      </c>
      <c r="N123" s="19"/>
      <c r="O123" s="19"/>
      <c r="P123" s="19">
        <f t="shared" si="7"/>
        <v>0</v>
      </c>
      <c r="Q123" s="7" t="b">
        <f t="shared" si="10"/>
        <v>0</v>
      </c>
    </row>
    <row r="124" spans="1:17" ht="38.25" hidden="1" x14ac:dyDescent="0.25">
      <c r="A124" s="33">
        <f t="shared" si="8"/>
        <v>121</v>
      </c>
      <c r="B124" s="33" t="s">
        <v>167</v>
      </c>
      <c r="C124" s="33">
        <v>30124</v>
      </c>
      <c r="D124" s="33" t="s">
        <v>58</v>
      </c>
      <c r="E124" s="34" t="s">
        <v>473</v>
      </c>
      <c r="F124" s="19"/>
      <c r="G124" s="19"/>
      <c r="H124" s="19"/>
      <c r="I124" s="19"/>
      <c r="J124" s="19"/>
      <c r="K124" s="19"/>
      <c r="L124" s="19" t="b">
        <f t="shared" si="9"/>
        <v>0</v>
      </c>
      <c r="M124" s="19">
        <f t="shared" si="6"/>
        <v>0</v>
      </c>
      <c r="N124" s="19"/>
      <c r="O124" s="19"/>
      <c r="P124" s="19">
        <f t="shared" si="7"/>
        <v>0</v>
      </c>
      <c r="Q124" s="7" t="b">
        <f t="shared" si="10"/>
        <v>0</v>
      </c>
    </row>
    <row r="125" spans="1:17" ht="30" hidden="1" x14ac:dyDescent="0.25">
      <c r="A125" s="33">
        <f t="shared" si="8"/>
        <v>122</v>
      </c>
      <c r="B125" s="33" t="s">
        <v>168</v>
      </c>
      <c r="C125" s="33">
        <v>30125</v>
      </c>
      <c r="D125" s="33" t="s">
        <v>48</v>
      </c>
      <c r="E125" s="34" t="s">
        <v>18</v>
      </c>
      <c r="F125" s="19"/>
      <c r="G125" s="19"/>
      <c r="H125" s="19"/>
      <c r="I125" s="19"/>
      <c r="J125" s="19"/>
      <c r="K125" s="19"/>
      <c r="L125" s="19" t="b">
        <f t="shared" si="9"/>
        <v>0</v>
      </c>
      <c r="M125" s="19">
        <f t="shared" si="6"/>
        <v>0</v>
      </c>
      <c r="N125" s="19"/>
      <c r="O125" s="19"/>
      <c r="P125" s="19">
        <f t="shared" si="7"/>
        <v>0</v>
      </c>
      <c r="Q125" s="7" t="b">
        <f t="shared" si="10"/>
        <v>0</v>
      </c>
    </row>
    <row r="126" spans="1:17" ht="30" hidden="1" x14ac:dyDescent="0.25">
      <c r="A126" s="33">
        <f t="shared" si="8"/>
        <v>123</v>
      </c>
      <c r="B126" s="33" t="s">
        <v>169</v>
      </c>
      <c r="C126" s="33">
        <v>30126</v>
      </c>
      <c r="D126" s="33" t="s">
        <v>8</v>
      </c>
      <c r="E126" s="34" t="s">
        <v>9</v>
      </c>
      <c r="F126" s="19"/>
      <c r="G126" s="19"/>
      <c r="H126" s="19"/>
      <c r="I126" s="19"/>
      <c r="J126" s="19"/>
      <c r="K126" s="19"/>
      <c r="L126" s="19" t="b">
        <f t="shared" si="9"/>
        <v>0</v>
      </c>
      <c r="M126" s="19">
        <f t="shared" si="6"/>
        <v>0</v>
      </c>
      <c r="N126" s="19"/>
      <c r="O126" s="19"/>
      <c r="P126" s="19">
        <f t="shared" si="7"/>
        <v>0</v>
      </c>
      <c r="Q126" s="7" t="b">
        <f t="shared" si="10"/>
        <v>0</v>
      </c>
    </row>
    <row r="127" spans="1:17" ht="25.5" hidden="1" x14ac:dyDescent="0.25">
      <c r="A127" s="33">
        <f t="shared" si="8"/>
        <v>124</v>
      </c>
      <c r="B127" s="33" t="s">
        <v>170</v>
      </c>
      <c r="C127" s="33">
        <v>30127</v>
      </c>
      <c r="D127" s="33" t="s">
        <v>26</v>
      </c>
      <c r="E127" s="34" t="s">
        <v>445</v>
      </c>
      <c r="F127" s="19"/>
      <c r="G127" s="19"/>
      <c r="H127" s="19"/>
      <c r="I127" s="19"/>
      <c r="J127" s="19"/>
      <c r="K127" s="19"/>
      <c r="L127" s="19" t="b">
        <f t="shared" si="9"/>
        <v>0</v>
      </c>
      <c r="M127" s="19">
        <f t="shared" si="6"/>
        <v>0</v>
      </c>
      <c r="N127" s="19"/>
      <c r="O127" s="19"/>
      <c r="P127" s="19">
        <f t="shared" si="7"/>
        <v>0</v>
      </c>
      <c r="Q127" s="7" t="b">
        <f t="shared" si="10"/>
        <v>0</v>
      </c>
    </row>
    <row r="128" spans="1:17" ht="45" hidden="1" x14ac:dyDescent="0.25">
      <c r="A128" s="33">
        <f t="shared" si="8"/>
        <v>125</v>
      </c>
      <c r="B128" s="33" t="s">
        <v>171</v>
      </c>
      <c r="C128" s="33">
        <v>30128</v>
      </c>
      <c r="D128" s="33" t="s">
        <v>66</v>
      </c>
      <c r="E128" s="34" t="s">
        <v>18</v>
      </c>
      <c r="F128" s="19"/>
      <c r="G128" s="19"/>
      <c r="H128" s="19"/>
      <c r="I128" s="19"/>
      <c r="J128" s="19"/>
      <c r="K128" s="19"/>
      <c r="L128" s="19" t="b">
        <f t="shared" si="9"/>
        <v>0</v>
      </c>
      <c r="M128" s="19">
        <f t="shared" si="6"/>
        <v>0</v>
      </c>
      <c r="N128" s="19"/>
      <c r="O128" s="19"/>
      <c r="P128" s="19">
        <f t="shared" si="7"/>
        <v>0</v>
      </c>
      <c r="Q128" s="7" t="b">
        <f t="shared" si="10"/>
        <v>0</v>
      </c>
    </row>
    <row r="129" spans="1:17" ht="25.5" hidden="1" x14ac:dyDescent="0.25">
      <c r="A129" s="33">
        <f t="shared" si="8"/>
        <v>126</v>
      </c>
      <c r="B129" s="33" t="s">
        <v>172</v>
      </c>
      <c r="C129" s="33">
        <v>30129</v>
      </c>
      <c r="D129" s="33" t="s">
        <v>8</v>
      </c>
      <c r="E129" s="34" t="s">
        <v>9</v>
      </c>
      <c r="F129" s="19"/>
      <c r="G129" s="19"/>
      <c r="H129" s="19"/>
      <c r="I129" s="19"/>
      <c r="J129" s="19"/>
      <c r="K129" s="19"/>
      <c r="L129" s="19" t="b">
        <f t="shared" si="9"/>
        <v>0</v>
      </c>
      <c r="M129" s="19">
        <f t="shared" si="6"/>
        <v>0</v>
      </c>
      <c r="N129" s="19"/>
      <c r="O129" s="19"/>
      <c r="P129" s="19">
        <f t="shared" si="7"/>
        <v>0</v>
      </c>
      <c r="Q129" s="7" t="b">
        <f t="shared" si="10"/>
        <v>0</v>
      </c>
    </row>
    <row r="130" spans="1:17" ht="25.5" hidden="1" x14ac:dyDescent="0.25">
      <c r="A130" s="33">
        <f t="shared" si="8"/>
        <v>127</v>
      </c>
      <c r="B130" s="33" t="s">
        <v>173</v>
      </c>
      <c r="C130" s="33">
        <v>30130</v>
      </c>
      <c r="D130" s="33" t="s">
        <v>26</v>
      </c>
      <c r="E130" s="34" t="s">
        <v>445</v>
      </c>
      <c r="F130" s="19"/>
      <c r="G130" s="19"/>
      <c r="H130" s="19"/>
      <c r="I130" s="19"/>
      <c r="J130" s="19"/>
      <c r="K130" s="19"/>
      <c r="L130" s="19" t="b">
        <f t="shared" si="9"/>
        <v>0</v>
      </c>
      <c r="M130" s="19">
        <f t="shared" si="6"/>
        <v>0</v>
      </c>
      <c r="N130" s="19"/>
      <c r="O130" s="19"/>
      <c r="P130" s="19">
        <f t="shared" si="7"/>
        <v>0</v>
      </c>
      <c r="Q130" s="7" t="b">
        <f t="shared" si="10"/>
        <v>0</v>
      </c>
    </row>
    <row r="131" spans="1:17" ht="25.5" hidden="1" x14ac:dyDescent="0.25">
      <c r="A131" s="33">
        <f t="shared" si="8"/>
        <v>128</v>
      </c>
      <c r="B131" s="33" t="s">
        <v>174</v>
      </c>
      <c r="C131" s="33">
        <v>30131</v>
      </c>
      <c r="D131" s="33" t="s">
        <v>26</v>
      </c>
      <c r="E131" s="34" t="s">
        <v>445</v>
      </c>
      <c r="F131" s="19"/>
      <c r="G131" s="19"/>
      <c r="H131" s="19"/>
      <c r="I131" s="19"/>
      <c r="J131" s="19"/>
      <c r="K131" s="19"/>
      <c r="L131" s="19" t="b">
        <f t="shared" si="9"/>
        <v>0</v>
      </c>
      <c r="M131" s="19">
        <f t="shared" si="6"/>
        <v>0</v>
      </c>
      <c r="N131" s="19">
        <v>1</v>
      </c>
      <c r="O131" s="19">
        <v>1</v>
      </c>
      <c r="P131" s="19">
        <f t="shared" si="7"/>
        <v>1</v>
      </c>
      <c r="Q131" s="7">
        <v>1</v>
      </c>
    </row>
    <row r="132" spans="1:17" ht="30" hidden="1" x14ac:dyDescent="0.25">
      <c r="A132" s="33">
        <f t="shared" si="8"/>
        <v>129</v>
      </c>
      <c r="B132" s="33" t="s">
        <v>175</v>
      </c>
      <c r="C132" s="33">
        <v>30132</v>
      </c>
      <c r="D132" s="33" t="s">
        <v>8</v>
      </c>
      <c r="E132" s="34" t="s">
        <v>9</v>
      </c>
      <c r="F132" s="19"/>
      <c r="G132" s="19"/>
      <c r="H132" s="19"/>
      <c r="I132" s="19"/>
      <c r="J132" s="19"/>
      <c r="K132" s="19"/>
      <c r="L132" s="19" t="b">
        <f t="shared" si="9"/>
        <v>0</v>
      </c>
      <c r="M132" s="19">
        <f t="shared" si="6"/>
        <v>0</v>
      </c>
      <c r="N132" s="19"/>
      <c r="O132" s="19"/>
      <c r="P132" s="19">
        <f t="shared" si="7"/>
        <v>0</v>
      </c>
      <c r="Q132" s="7" t="b">
        <f t="shared" si="10"/>
        <v>0</v>
      </c>
    </row>
    <row r="133" spans="1:17" ht="63.75" hidden="1" x14ac:dyDescent="0.25">
      <c r="A133" s="33">
        <f t="shared" si="8"/>
        <v>130</v>
      </c>
      <c r="B133" s="33" t="s">
        <v>176</v>
      </c>
      <c r="C133" s="33">
        <v>30133</v>
      </c>
      <c r="D133" s="33" t="s">
        <v>177</v>
      </c>
      <c r="E133" s="34" t="s">
        <v>465</v>
      </c>
      <c r="F133" s="19"/>
      <c r="G133" s="19"/>
      <c r="H133" s="19"/>
      <c r="I133" s="19"/>
      <c r="J133" s="19"/>
      <c r="K133" s="19"/>
      <c r="L133" s="19" t="b">
        <f t="shared" si="9"/>
        <v>0</v>
      </c>
      <c r="M133" s="19">
        <f t="shared" ref="M133:M196" si="11">G133+I133+K133</f>
        <v>0</v>
      </c>
      <c r="N133" s="19"/>
      <c r="O133" s="19"/>
      <c r="P133" s="19">
        <f t="shared" ref="P133:P196" si="12">O133</f>
        <v>0</v>
      </c>
      <c r="Q133" s="7" t="b">
        <f t="shared" si="10"/>
        <v>0</v>
      </c>
    </row>
    <row r="134" spans="1:17" ht="38.25" hidden="1" x14ac:dyDescent="0.25">
      <c r="A134" s="33">
        <f t="shared" ref="A134:A197" si="13">A133+1</f>
        <v>131</v>
      </c>
      <c r="B134" s="33" t="s">
        <v>178</v>
      </c>
      <c r="C134" s="33">
        <v>30134</v>
      </c>
      <c r="D134" s="33" t="s">
        <v>58</v>
      </c>
      <c r="E134" s="34" t="s">
        <v>473</v>
      </c>
      <c r="F134" s="19"/>
      <c r="G134" s="19"/>
      <c r="H134" s="19"/>
      <c r="I134" s="19"/>
      <c r="J134" s="19"/>
      <c r="K134" s="19"/>
      <c r="L134" s="19" t="b">
        <f t="shared" ref="L134:L197" si="14">IF(G134&gt;0,G134,IF(I134&gt;0,I134,IF(K134&gt;0,K134)))</f>
        <v>0</v>
      </c>
      <c r="M134" s="19">
        <f t="shared" si="11"/>
        <v>0</v>
      </c>
      <c r="N134" s="19"/>
      <c r="O134" s="19"/>
      <c r="P134" s="19">
        <f t="shared" si="12"/>
        <v>0</v>
      </c>
      <c r="Q134" s="7" t="b">
        <f t="shared" si="10"/>
        <v>0</v>
      </c>
    </row>
    <row r="135" spans="1:17" ht="30" hidden="1" x14ac:dyDescent="0.25">
      <c r="A135" s="33">
        <f t="shared" si="13"/>
        <v>132</v>
      </c>
      <c r="B135" s="33" t="s">
        <v>179</v>
      </c>
      <c r="C135" s="33">
        <v>30135</v>
      </c>
      <c r="D135" s="33" t="s">
        <v>48</v>
      </c>
      <c r="E135" s="34" t="s">
        <v>18</v>
      </c>
      <c r="F135" s="19"/>
      <c r="G135" s="19"/>
      <c r="H135" s="19"/>
      <c r="I135" s="19"/>
      <c r="J135" s="19"/>
      <c r="K135" s="19"/>
      <c r="L135" s="19" t="b">
        <f t="shared" si="14"/>
        <v>0</v>
      </c>
      <c r="M135" s="19">
        <f t="shared" si="11"/>
        <v>0</v>
      </c>
      <c r="N135" s="19"/>
      <c r="O135" s="19"/>
      <c r="P135" s="19">
        <f t="shared" si="12"/>
        <v>0</v>
      </c>
      <c r="Q135" s="7" t="b">
        <f t="shared" si="10"/>
        <v>0</v>
      </c>
    </row>
    <row r="136" spans="1:17" ht="25.5" hidden="1" x14ac:dyDescent="0.25">
      <c r="A136" s="33">
        <f t="shared" si="13"/>
        <v>133</v>
      </c>
      <c r="B136" s="33" t="s">
        <v>180</v>
      </c>
      <c r="C136" s="33">
        <v>30136</v>
      </c>
      <c r="D136" s="33" t="s">
        <v>11</v>
      </c>
      <c r="E136" s="34" t="s">
        <v>464</v>
      </c>
      <c r="F136" s="19"/>
      <c r="G136" s="19"/>
      <c r="H136" s="19"/>
      <c r="I136" s="19"/>
      <c r="J136" s="19"/>
      <c r="K136" s="19"/>
      <c r="L136" s="19" t="b">
        <f t="shared" si="14"/>
        <v>0</v>
      </c>
      <c r="M136" s="19">
        <f t="shared" si="11"/>
        <v>0</v>
      </c>
      <c r="N136" s="19"/>
      <c r="O136" s="19"/>
      <c r="P136" s="19">
        <f t="shared" si="12"/>
        <v>0</v>
      </c>
      <c r="Q136" s="7" t="b">
        <f t="shared" si="10"/>
        <v>0</v>
      </c>
    </row>
    <row r="137" spans="1:17" ht="25.5" hidden="1" x14ac:dyDescent="0.25">
      <c r="A137" s="33">
        <f t="shared" si="13"/>
        <v>134</v>
      </c>
      <c r="B137" s="33" t="s">
        <v>181</v>
      </c>
      <c r="C137" s="33">
        <v>30137</v>
      </c>
      <c r="D137" s="33" t="s">
        <v>8</v>
      </c>
      <c r="E137" s="34" t="s">
        <v>9</v>
      </c>
      <c r="F137" s="19"/>
      <c r="G137" s="19"/>
      <c r="H137" s="19"/>
      <c r="I137" s="19"/>
      <c r="J137" s="19"/>
      <c r="K137" s="19"/>
      <c r="L137" s="19" t="b">
        <f t="shared" si="14"/>
        <v>0</v>
      </c>
      <c r="M137" s="19">
        <f t="shared" si="11"/>
        <v>0</v>
      </c>
      <c r="N137" s="19"/>
      <c r="O137" s="19"/>
      <c r="P137" s="19">
        <f t="shared" si="12"/>
        <v>0</v>
      </c>
      <c r="Q137" s="7" t="b">
        <f t="shared" si="10"/>
        <v>0</v>
      </c>
    </row>
    <row r="138" spans="1:17" ht="30" hidden="1" x14ac:dyDescent="0.25">
      <c r="A138" s="33">
        <f t="shared" si="13"/>
        <v>135</v>
      </c>
      <c r="B138" s="33" t="s">
        <v>182</v>
      </c>
      <c r="C138" s="33">
        <v>30138</v>
      </c>
      <c r="D138" s="33" t="s">
        <v>48</v>
      </c>
      <c r="E138" s="34" t="s">
        <v>18</v>
      </c>
      <c r="F138" s="19"/>
      <c r="G138" s="19"/>
      <c r="H138" s="19"/>
      <c r="I138" s="19"/>
      <c r="J138" s="19"/>
      <c r="K138" s="19"/>
      <c r="L138" s="19" t="b">
        <f t="shared" si="14"/>
        <v>0</v>
      </c>
      <c r="M138" s="19">
        <f t="shared" si="11"/>
        <v>0</v>
      </c>
      <c r="N138" s="19"/>
      <c r="O138" s="19"/>
      <c r="P138" s="19">
        <f t="shared" si="12"/>
        <v>0</v>
      </c>
      <c r="Q138" s="7" t="b">
        <f t="shared" ref="Q138:Q201" si="15">IF(L138&gt;0,L138,IF(P138&gt;0,P138))</f>
        <v>0</v>
      </c>
    </row>
    <row r="139" spans="1:17" ht="30" hidden="1" x14ac:dyDescent="0.25">
      <c r="A139" s="33">
        <f t="shared" si="13"/>
        <v>136</v>
      </c>
      <c r="B139" s="33" t="s">
        <v>183</v>
      </c>
      <c r="C139" s="33">
        <v>30139</v>
      </c>
      <c r="D139" s="33" t="s">
        <v>113</v>
      </c>
      <c r="E139" s="34" t="s">
        <v>471</v>
      </c>
      <c r="F139" s="19"/>
      <c r="G139" s="19"/>
      <c r="H139" s="19"/>
      <c r="I139" s="19"/>
      <c r="J139" s="19"/>
      <c r="K139" s="19"/>
      <c r="L139" s="19" t="b">
        <f t="shared" si="14"/>
        <v>0</v>
      </c>
      <c r="M139" s="19">
        <f t="shared" si="11"/>
        <v>0</v>
      </c>
      <c r="N139" s="19"/>
      <c r="O139" s="19"/>
      <c r="P139" s="19">
        <f t="shared" si="12"/>
        <v>0</v>
      </c>
      <c r="Q139" s="7" t="b">
        <f t="shared" si="15"/>
        <v>0</v>
      </c>
    </row>
    <row r="140" spans="1:17" ht="25.5" hidden="1" x14ac:dyDescent="0.25">
      <c r="A140" s="33">
        <f t="shared" si="13"/>
        <v>137</v>
      </c>
      <c r="B140" s="33" t="s">
        <v>184</v>
      </c>
      <c r="C140" s="33">
        <v>30140</v>
      </c>
      <c r="D140" s="33" t="s">
        <v>8</v>
      </c>
      <c r="E140" s="34" t="s">
        <v>9</v>
      </c>
      <c r="F140" s="19"/>
      <c r="G140" s="19"/>
      <c r="H140" s="19"/>
      <c r="I140" s="19"/>
      <c r="J140" s="19"/>
      <c r="K140" s="19"/>
      <c r="L140" s="19" t="b">
        <f t="shared" si="14"/>
        <v>0</v>
      </c>
      <c r="M140" s="19">
        <f t="shared" si="11"/>
        <v>0</v>
      </c>
      <c r="N140" s="19"/>
      <c r="O140" s="19"/>
      <c r="P140" s="19">
        <f t="shared" si="12"/>
        <v>0</v>
      </c>
      <c r="Q140" s="7" t="b">
        <f t="shared" si="15"/>
        <v>0</v>
      </c>
    </row>
    <row r="141" spans="1:17" ht="63.75" hidden="1" x14ac:dyDescent="0.25">
      <c r="A141" s="33">
        <f t="shared" si="13"/>
        <v>138</v>
      </c>
      <c r="B141" s="33" t="s">
        <v>185</v>
      </c>
      <c r="C141" s="33">
        <v>30141</v>
      </c>
      <c r="D141" s="33" t="s">
        <v>122</v>
      </c>
      <c r="E141" s="34" t="s">
        <v>447</v>
      </c>
      <c r="F141" s="19"/>
      <c r="G141" s="19"/>
      <c r="H141" s="19"/>
      <c r="I141" s="19"/>
      <c r="J141" s="19"/>
      <c r="K141" s="19"/>
      <c r="L141" s="19" t="b">
        <f t="shared" si="14"/>
        <v>0</v>
      </c>
      <c r="M141" s="19">
        <f t="shared" si="11"/>
        <v>0</v>
      </c>
      <c r="N141" s="19"/>
      <c r="O141" s="19"/>
      <c r="P141" s="19">
        <f t="shared" si="12"/>
        <v>0</v>
      </c>
      <c r="Q141" s="7" t="b">
        <f t="shared" si="15"/>
        <v>0</v>
      </c>
    </row>
    <row r="142" spans="1:17" ht="51" hidden="1" x14ac:dyDescent="0.25">
      <c r="A142" s="33">
        <f t="shared" si="13"/>
        <v>139</v>
      </c>
      <c r="B142" s="33" t="s">
        <v>186</v>
      </c>
      <c r="C142" s="33">
        <v>30142</v>
      </c>
      <c r="D142" s="33" t="s">
        <v>103</v>
      </c>
      <c r="E142" s="34" t="s">
        <v>470</v>
      </c>
      <c r="F142" s="19"/>
      <c r="G142" s="19"/>
      <c r="H142" s="19"/>
      <c r="I142" s="19"/>
      <c r="J142" s="19"/>
      <c r="K142" s="19"/>
      <c r="L142" s="19" t="b">
        <f t="shared" si="14"/>
        <v>0</v>
      </c>
      <c r="M142" s="19">
        <f t="shared" si="11"/>
        <v>0</v>
      </c>
      <c r="N142" s="19"/>
      <c r="O142" s="19"/>
      <c r="P142" s="19">
        <f t="shared" si="12"/>
        <v>0</v>
      </c>
      <c r="Q142" s="7" t="b">
        <f t="shared" si="15"/>
        <v>0</v>
      </c>
    </row>
    <row r="143" spans="1:17" ht="30" hidden="1" x14ac:dyDescent="0.25">
      <c r="A143" s="33">
        <f t="shared" si="13"/>
        <v>140</v>
      </c>
      <c r="B143" s="35" t="s">
        <v>187</v>
      </c>
      <c r="C143" s="33">
        <v>30143</v>
      </c>
      <c r="D143" s="33" t="s">
        <v>188</v>
      </c>
      <c r="E143" s="34" t="s">
        <v>461</v>
      </c>
      <c r="F143" s="19"/>
      <c r="G143" s="19"/>
      <c r="H143" s="19"/>
      <c r="I143" s="19"/>
      <c r="J143" s="19"/>
      <c r="K143" s="19"/>
      <c r="L143" s="19" t="b">
        <f t="shared" si="14"/>
        <v>0</v>
      </c>
      <c r="M143" s="19">
        <f t="shared" si="11"/>
        <v>0</v>
      </c>
      <c r="N143" s="19"/>
      <c r="O143" s="19"/>
      <c r="P143" s="19">
        <f t="shared" si="12"/>
        <v>0</v>
      </c>
      <c r="Q143" s="7" t="b">
        <f t="shared" si="15"/>
        <v>0</v>
      </c>
    </row>
    <row r="144" spans="1:17" ht="25.5" hidden="1" x14ac:dyDescent="0.25">
      <c r="A144" s="33">
        <f t="shared" si="13"/>
        <v>141</v>
      </c>
      <c r="B144" s="33" t="s">
        <v>189</v>
      </c>
      <c r="C144" s="33">
        <v>30144</v>
      </c>
      <c r="D144" s="33" t="s">
        <v>11</v>
      </c>
      <c r="E144" s="34" t="s">
        <v>464</v>
      </c>
      <c r="F144" s="19"/>
      <c r="G144" s="19"/>
      <c r="H144" s="19"/>
      <c r="I144" s="19"/>
      <c r="J144" s="19"/>
      <c r="K144" s="19"/>
      <c r="L144" s="19" t="b">
        <f t="shared" si="14"/>
        <v>0</v>
      </c>
      <c r="M144" s="19">
        <f t="shared" si="11"/>
        <v>0</v>
      </c>
      <c r="N144" s="19"/>
      <c r="O144" s="19"/>
      <c r="P144" s="19">
        <f t="shared" si="12"/>
        <v>0</v>
      </c>
      <c r="Q144" s="7" t="b">
        <f t="shared" si="15"/>
        <v>0</v>
      </c>
    </row>
    <row r="145" spans="1:17" ht="45" hidden="1" x14ac:dyDescent="0.25">
      <c r="A145" s="33">
        <f t="shared" si="13"/>
        <v>142</v>
      </c>
      <c r="B145" s="33" t="s">
        <v>190</v>
      </c>
      <c r="C145" s="33">
        <v>30145</v>
      </c>
      <c r="D145" s="33" t="s">
        <v>92</v>
      </c>
      <c r="E145" s="34" t="s">
        <v>18</v>
      </c>
      <c r="F145" s="19"/>
      <c r="G145" s="19"/>
      <c r="H145" s="19"/>
      <c r="I145" s="19"/>
      <c r="J145" s="19"/>
      <c r="K145" s="19"/>
      <c r="L145" s="19" t="b">
        <f t="shared" si="14"/>
        <v>0</v>
      </c>
      <c r="M145" s="19">
        <f t="shared" si="11"/>
        <v>0</v>
      </c>
      <c r="N145" s="19"/>
      <c r="O145" s="19"/>
      <c r="P145" s="19">
        <f t="shared" si="12"/>
        <v>0</v>
      </c>
      <c r="Q145" s="7" t="b">
        <f t="shared" si="15"/>
        <v>0</v>
      </c>
    </row>
    <row r="146" spans="1:17" ht="51" hidden="1" x14ac:dyDescent="0.25">
      <c r="A146" s="33">
        <f t="shared" si="13"/>
        <v>143</v>
      </c>
      <c r="B146" s="33" t="s">
        <v>191</v>
      </c>
      <c r="C146" s="33">
        <v>30146</v>
      </c>
      <c r="D146" s="33" t="s">
        <v>148</v>
      </c>
      <c r="E146" s="34" t="s">
        <v>468</v>
      </c>
      <c r="F146" s="19"/>
      <c r="G146" s="19"/>
      <c r="H146" s="19"/>
      <c r="I146" s="19"/>
      <c r="J146" s="19"/>
      <c r="K146" s="19"/>
      <c r="L146" s="19" t="b">
        <f t="shared" si="14"/>
        <v>0</v>
      </c>
      <c r="M146" s="19">
        <f t="shared" si="11"/>
        <v>0</v>
      </c>
      <c r="N146" s="19"/>
      <c r="O146" s="19"/>
      <c r="P146" s="19">
        <f t="shared" si="12"/>
        <v>0</v>
      </c>
      <c r="Q146" s="7" t="b">
        <f t="shared" si="15"/>
        <v>0</v>
      </c>
    </row>
    <row r="147" spans="1:17" ht="30" hidden="1" x14ac:dyDescent="0.25">
      <c r="A147" s="33">
        <f t="shared" si="13"/>
        <v>144</v>
      </c>
      <c r="B147" s="33" t="s">
        <v>192</v>
      </c>
      <c r="C147" s="33">
        <v>30147</v>
      </c>
      <c r="D147" s="33" t="s">
        <v>148</v>
      </c>
      <c r="E147" s="34" t="s">
        <v>9</v>
      </c>
      <c r="F147" s="19"/>
      <c r="G147" s="19"/>
      <c r="H147" s="19"/>
      <c r="I147" s="19"/>
      <c r="J147" s="19"/>
      <c r="K147" s="19"/>
      <c r="L147" s="19" t="b">
        <f t="shared" si="14"/>
        <v>0</v>
      </c>
      <c r="M147" s="19">
        <f t="shared" si="11"/>
        <v>0</v>
      </c>
      <c r="N147" s="19"/>
      <c r="O147" s="19"/>
      <c r="P147" s="19">
        <f t="shared" si="12"/>
        <v>0</v>
      </c>
      <c r="Q147" s="7" t="b">
        <f t="shared" si="15"/>
        <v>0</v>
      </c>
    </row>
    <row r="148" spans="1:17" ht="25.5" hidden="1" x14ac:dyDescent="0.25">
      <c r="A148" s="33">
        <f t="shared" si="13"/>
        <v>145</v>
      </c>
      <c r="B148" s="33" t="s">
        <v>193</v>
      </c>
      <c r="C148" s="33">
        <v>30148</v>
      </c>
      <c r="D148" s="33" t="s">
        <v>11</v>
      </c>
      <c r="E148" s="34" t="s">
        <v>464</v>
      </c>
      <c r="F148" s="19"/>
      <c r="G148" s="19"/>
      <c r="H148" s="19"/>
      <c r="I148" s="19"/>
      <c r="J148" s="19"/>
      <c r="K148" s="19"/>
      <c r="L148" s="19" t="b">
        <f t="shared" si="14"/>
        <v>0</v>
      </c>
      <c r="M148" s="19">
        <f t="shared" si="11"/>
        <v>0</v>
      </c>
      <c r="N148" s="19"/>
      <c r="O148" s="19"/>
      <c r="P148" s="19">
        <f t="shared" si="12"/>
        <v>0</v>
      </c>
      <c r="Q148" s="7" t="b">
        <f t="shared" si="15"/>
        <v>0</v>
      </c>
    </row>
    <row r="149" spans="1:17" ht="25.5" hidden="1" x14ac:dyDescent="0.25">
      <c r="A149" s="33">
        <f t="shared" si="13"/>
        <v>146</v>
      </c>
      <c r="B149" s="33" t="s">
        <v>194</v>
      </c>
      <c r="C149" s="33">
        <v>30149</v>
      </c>
      <c r="D149" s="33" t="s">
        <v>33</v>
      </c>
      <c r="E149" s="34" t="s">
        <v>445</v>
      </c>
      <c r="F149" s="19"/>
      <c r="G149" s="19"/>
      <c r="H149" s="19"/>
      <c r="I149" s="19"/>
      <c r="J149" s="19"/>
      <c r="K149" s="19"/>
      <c r="L149" s="19" t="b">
        <f t="shared" si="14"/>
        <v>0</v>
      </c>
      <c r="M149" s="19">
        <f t="shared" si="11"/>
        <v>0</v>
      </c>
      <c r="N149" s="19"/>
      <c r="O149" s="19"/>
      <c r="P149" s="19">
        <f t="shared" si="12"/>
        <v>0</v>
      </c>
      <c r="Q149" s="7" t="b">
        <f t="shared" si="15"/>
        <v>0</v>
      </c>
    </row>
    <row r="150" spans="1:17" ht="30" x14ac:dyDescent="0.25">
      <c r="A150" s="33">
        <f t="shared" si="13"/>
        <v>147</v>
      </c>
      <c r="B150" s="33" t="s">
        <v>195</v>
      </c>
      <c r="C150" s="33">
        <v>30150</v>
      </c>
      <c r="D150" s="33" t="s">
        <v>11</v>
      </c>
      <c r="E150" s="34" t="s">
        <v>464</v>
      </c>
      <c r="F150" s="19"/>
      <c r="G150" s="19"/>
      <c r="H150" s="19"/>
      <c r="I150" s="19"/>
      <c r="J150" s="19"/>
      <c r="K150" s="19"/>
      <c r="L150" s="19" t="b">
        <f t="shared" si="14"/>
        <v>0</v>
      </c>
      <c r="M150" s="19">
        <f t="shared" si="11"/>
        <v>0</v>
      </c>
      <c r="N150" s="19"/>
      <c r="O150" s="19"/>
      <c r="P150" s="19">
        <f t="shared" si="12"/>
        <v>0</v>
      </c>
      <c r="Q150" s="7" t="b">
        <f t="shared" si="15"/>
        <v>0</v>
      </c>
    </row>
    <row r="151" spans="1:17" ht="25.5" hidden="1" x14ac:dyDescent="0.25">
      <c r="A151" s="33">
        <f t="shared" si="13"/>
        <v>148</v>
      </c>
      <c r="B151" s="33" t="s">
        <v>196</v>
      </c>
      <c r="C151" s="33">
        <v>30151</v>
      </c>
      <c r="D151" s="33" t="s">
        <v>26</v>
      </c>
      <c r="E151" s="34" t="s">
        <v>445</v>
      </c>
      <c r="F151" s="19"/>
      <c r="G151" s="19"/>
      <c r="H151" s="19"/>
      <c r="I151" s="19"/>
      <c r="J151" s="19"/>
      <c r="K151" s="19"/>
      <c r="L151" s="19" t="b">
        <f t="shared" si="14"/>
        <v>0</v>
      </c>
      <c r="M151" s="19">
        <f t="shared" si="11"/>
        <v>0</v>
      </c>
      <c r="N151" s="19"/>
      <c r="O151" s="19"/>
      <c r="P151" s="19">
        <f t="shared" si="12"/>
        <v>0</v>
      </c>
      <c r="Q151" s="7" t="b">
        <f t="shared" si="15"/>
        <v>0</v>
      </c>
    </row>
    <row r="152" spans="1:17" ht="25.5" hidden="1" x14ac:dyDescent="0.25">
      <c r="A152" s="33">
        <f t="shared" si="13"/>
        <v>149</v>
      </c>
      <c r="B152" s="33" t="s">
        <v>197</v>
      </c>
      <c r="C152" s="33">
        <v>30152</v>
      </c>
      <c r="D152" s="33" t="s">
        <v>26</v>
      </c>
      <c r="E152" s="34" t="s">
        <v>445</v>
      </c>
      <c r="F152" s="19"/>
      <c r="G152" s="19"/>
      <c r="H152" s="19"/>
      <c r="I152" s="19"/>
      <c r="J152" s="19"/>
      <c r="K152" s="19"/>
      <c r="L152" s="19" t="b">
        <f t="shared" si="14"/>
        <v>0</v>
      </c>
      <c r="M152" s="19">
        <f t="shared" si="11"/>
        <v>0</v>
      </c>
      <c r="N152" s="19"/>
      <c r="O152" s="19"/>
      <c r="P152" s="19">
        <f t="shared" si="12"/>
        <v>0</v>
      </c>
      <c r="Q152" s="7" t="b">
        <f t="shared" si="15"/>
        <v>0</v>
      </c>
    </row>
    <row r="153" spans="1:17" ht="38.25" hidden="1" x14ac:dyDescent="0.25">
      <c r="A153" s="33">
        <f t="shared" si="13"/>
        <v>150</v>
      </c>
      <c r="B153" s="33" t="s">
        <v>198</v>
      </c>
      <c r="C153" s="33">
        <v>30153</v>
      </c>
      <c r="D153" s="33" t="s">
        <v>58</v>
      </c>
      <c r="E153" s="34" t="s">
        <v>473</v>
      </c>
      <c r="F153" s="19"/>
      <c r="G153" s="19"/>
      <c r="H153" s="19"/>
      <c r="I153" s="19"/>
      <c r="J153" s="19"/>
      <c r="K153" s="19"/>
      <c r="L153" s="19" t="b">
        <f t="shared" si="14"/>
        <v>0</v>
      </c>
      <c r="M153" s="19">
        <f t="shared" si="11"/>
        <v>0</v>
      </c>
      <c r="N153" s="19"/>
      <c r="O153" s="19"/>
      <c r="P153" s="19">
        <f t="shared" si="12"/>
        <v>0</v>
      </c>
      <c r="Q153" s="7" t="b">
        <f t="shared" si="15"/>
        <v>0</v>
      </c>
    </row>
    <row r="154" spans="1:17" ht="25.5" hidden="1" x14ac:dyDescent="0.25">
      <c r="A154" s="33">
        <f t="shared" si="13"/>
        <v>151</v>
      </c>
      <c r="B154" s="33" t="s">
        <v>199</v>
      </c>
      <c r="C154" s="33">
        <v>30154</v>
      </c>
      <c r="D154" s="33" t="s">
        <v>43</v>
      </c>
      <c r="E154" s="34" t="s">
        <v>446</v>
      </c>
      <c r="F154" s="19"/>
      <c r="G154" s="19"/>
      <c r="H154" s="19"/>
      <c r="I154" s="19"/>
      <c r="J154" s="19"/>
      <c r="K154" s="19"/>
      <c r="L154" s="19" t="b">
        <f t="shared" si="14"/>
        <v>0</v>
      </c>
      <c r="M154" s="19">
        <f t="shared" si="11"/>
        <v>0</v>
      </c>
      <c r="N154" s="19"/>
      <c r="O154" s="19"/>
      <c r="P154" s="19">
        <f t="shared" si="12"/>
        <v>0</v>
      </c>
      <c r="Q154" s="7" t="b">
        <f t="shared" si="15"/>
        <v>0</v>
      </c>
    </row>
    <row r="155" spans="1:17" ht="30" hidden="1" x14ac:dyDescent="0.25">
      <c r="A155" s="33">
        <f t="shared" si="13"/>
        <v>152</v>
      </c>
      <c r="B155" s="33" t="s">
        <v>200</v>
      </c>
      <c r="C155" s="33">
        <v>30155</v>
      </c>
      <c r="D155" s="33" t="s">
        <v>48</v>
      </c>
      <c r="E155" s="34" t="s">
        <v>18</v>
      </c>
      <c r="F155" s="19"/>
      <c r="G155" s="19"/>
      <c r="H155" s="19"/>
      <c r="I155" s="19"/>
      <c r="J155" s="19"/>
      <c r="K155" s="19"/>
      <c r="L155" s="19" t="b">
        <f t="shared" si="14"/>
        <v>0</v>
      </c>
      <c r="M155" s="19">
        <f t="shared" si="11"/>
        <v>0</v>
      </c>
      <c r="N155" s="19"/>
      <c r="O155" s="19"/>
      <c r="P155" s="19">
        <f t="shared" si="12"/>
        <v>0</v>
      </c>
      <c r="Q155" s="7" t="b">
        <f t="shared" si="15"/>
        <v>0</v>
      </c>
    </row>
    <row r="156" spans="1:17" ht="30" hidden="1" x14ac:dyDescent="0.25">
      <c r="A156" s="33">
        <f t="shared" si="13"/>
        <v>153</v>
      </c>
      <c r="B156" s="33" t="s">
        <v>201</v>
      </c>
      <c r="C156" s="33">
        <v>30156</v>
      </c>
      <c r="D156" s="33" t="s">
        <v>48</v>
      </c>
      <c r="E156" s="34" t="s">
        <v>18</v>
      </c>
      <c r="F156" s="19"/>
      <c r="G156" s="19"/>
      <c r="H156" s="19"/>
      <c r="I156" s="19"/>
      <c r="J156" s="19"/>
      <c r="K156" s="19"/>
      <c r="L156" s="19" t="b">
        <f t="shared" si="14"/>
        <v>0</v>
      </c>
      <c r="M156" s="19">
        <f t="shared" si="11"/>
        <v>0</v>
      </c>
      <c r="N156" s="19"/>
      <c r="O156" s="19"/>
      <c r="P156" s="19">
        <f t="shared" si="12"/>
        <v>0</v>
      </c>
      <c r="Q156" s="7" t="b">
        <f t="shared" si="15"/>
        <v>0</v>
      </c>
    </row>
    <row r="157" spans="1:17" ht="25.5" hidden="1" x14ac:dyDescent="0.25">
      <c r="A157" s="33">
        <f t="shared" si="13"/>
        <v>154</v>
      </c>
      <c r="B157" s="36" t="s">
        <v>202</v>
      </c>
      <c r="C157" s="33">
        <v>30158</v>
      </c>
      <c r="D157" s="33" t="s">
        <v>8</v>
      </c>
      <c r="E157" s="34" t="s">
        <v>9</v>
      </c>
      <c r="F157" s="19"/>
      <c r="G157" s="19"/>
      <c r="H157" s="19"/>
      <c r="I157" s="19"/>
      <c r="J157" s="19"/>
      <c r="K157" s="19"/>
      <c r="L157" s="19" t="b">
        <f t="shared" si="14"/>
        <v>0</v>
      </c>
      <c r="M157" s="19">
        <f t="shared" si="11"/>
        <v>0</v>
      </c>
      <c r="N157" s="19"/>
      <c r="O157" s="19"/>
      <c r="P157" s="19">
        <f t="shared" si="12"/>
        <v>0</v>
      </c>
      <c r="Q157" s="7" t="b">
        <f t="shared" si="15"/>
        <v>0</v>
      </c>
    </row>
    <row r="158" spans="1:17" ht="25.5" hidden="1" x14ac:dyDescent="0.25">
      <c r="A158" s="33">
        <f t="shared" si="13"/>
        <v>155</v>
      </c>
      <c r="B158" s="33" t="s">
        <v>203</v>
      </c>
      <c r="C158" s="33">
        <v>30159</v>
      </c>
      <c r="D158" s="33" t="s">
        <v>26</v>
      </c>
      <c r="E158" s="34" t="s">
        <v>445</v>
      </c>
      <c r="F158" s="19"/>
      <c r="G158" s="19"/>
      <c r="H158" s="19"/>
      <c r="I158" s="19"/>
      <c r="J158" s="19"/>
      <c r="K158" s="19"/>
      <c r="L158" s="19" t="b">
        <f t="shared" si="14"/>
        <v>0</v>
      </c>
      <c r="M158" s="19">
        <f t="shared" si="11"/>
        <v>0</v>
      </c>
      <c r="N158" s="19"/>
      <c r="O158" s="19"/>
      <c r="P158" s="19">
        <f t="shared" si="12"/>
        <v>0</v>
      </c>
      <c r="Q158" s="7" t="b">
        <f t="shared" si="15"/>
        <v>0</v>
      </c>
    </row>
    <row r="159" spans="1:17" ht="30" hidden="1" x14ac:dyDescent="0.25">
      <c r="A159" s="33">
        <f t="shared" si="13"/>
        <v>156</v>
      </c>
      <c r="B159" s="33" t="s">
        <v>204</v>
      </c>
      <c r="C159" s="33">
        <v>30160</v>
      </c>
      <c r="D159" s="33" t="s">
        <v>8</v>
      </c>
      <c r="E159" s="34" t="s">
        <v>9</v>
      </c>
      <c r="F159" s="19"/>
      <c r="G159" s="19"/>
      <c r="H159" s="19"/>
      <c r="I159" s="19"/>
      <c r="J159" s="19"/>
      <c r="K159" s="19"/>
      <c r="L159" s="19" t="b">
        <f t="shared" si="14"/>
        <v>0</v>
      </c>
      <c r="M159" s="19">
        <f t="shared" si="11"/>
        <v>0</v>
      </c>
      <c r="N159" s="19"/>
      <c r="O159" s="19"/>
      <c r="P159" s="19">
        <f t="shared" si="12"/>
        <v>0</v>
      </c>
      <c r="Q159" s="7" t="b">
        <f t="shared" si="15"/>
        <v>0</v>
      </c>
    </row>
    <row r="160" spans="1:17" ht="25.5" hidden="1" x14ac:dyDescent="0.25">
      <c r="A160" s="33">
        <f t="shared" si="13"/>
        <v>157</v>
      </c>
      <c r="B160" s="33" t="s">
        <v>205</v>
      </c>
      <c r="C160" s="33">
        <v>30161</v>
      </c>
      <c r="D160" s="33" t="s">
        <v>8</v>
      </c>
      <c r="E160" s="34" t="s">
        <v>9</v>
      </c>
      <c r="F160" s="19"/>
      <c r="G160" s="19"/>
      <c r="H160" s="19"/>
      <c r="I160" s="19"/>
      <c r="J160" s="19"/>
      <c r="K160" s="19"/>
      <c r="L160" s="19" t="b">
        <f t="shared" si="14"/>
        <v>0</v>
      </c>
      <c r="M160" s="19">
        <f t="shared" si="11"/>
        <v>0</v>
      </c>
      <c r="N160" s="19"/>
      <c r="O160" s="19"/>
      <c r="P160" s="19">
        <f t="shared" si="12"/>
        <v>0</v>
      </c>
      <c r="Q160" s="7" t="b">
        <f t="shared" si="15"/>
        <v>0</v>
      </c>
    </row>
    <row r="161" spans="1:17" ht="30" hidden="1" x14ac:dyDescent="0.25">
      <c r="A161" s="33">
        <f t="shared" si="13"/>
        <v>158</v>
      </c>
      <c r="B161" s="33" t="s">
        <v>206</v>
      </c>
      <c r="C161" s="33">
        <v>30162</v>
      </c>
      <c r="D161" s="33" t="s">
        <v>148</v>
      </c>
      <c r="E161" s="34" t="s">
        <v>9</v>
      </c>
      <c r="F161" s="19"/>
      <c r="G161" s="19"/>
      <c r="H161" s="19"/>
      <c r="I161" s="19"/>
      <c r="J161" s="19"/>
      <c r="K161" s="19"/>
      <c r="L161" s="19" t="b">
        <f t="shared" si="14"/>
        <v>0</v>
      </c>
      <c r="M161" s="19">
        <f t="shared" si="11"/>
        <v>0</v>
      </c>
      <c r="N161" s="19"/>
      <c r="O161" s="19"/>
      <c r="P161" s="19">
        <f t="shared" si="12"/>
        <v>0</v>
      </c>
      <c r="Q161" s="7" t="b">
        <f t="shared" si="15"/>
        <v>0</v>
      </c>
    </row>
    <row r="162" spans="1:17" ht="30" hidden="1" x14ac:dyDescent="0.25">
      <c r="A162" s="33">
        <f t="shared" si="13"/>
        <v>159</v>
      </c>
      <c r="B162" s="33" t="s">
        <v>207</v>
      </c>
      <c r="C162" s="33">
        <v>30163</v>
      </c>
      <c r="D162" s="33" t="s">
        <v>148</v>
      </c>
      <c r="E162" s="34" t="s">
        <v>9</v>
      </c>
      <c r="F162" s="19"/>
      <c r="G162" s="19"/>
      <c r="H162" s="19"/>
      <c r="I162" s="19"/>
      <c r="J162" s="19"/>
      <c r="K162" s="19"/>
      <c r="L162" s="19" t="b">
        <f t="shared" si="14"/>
        <v>0</v>
      </c>
      <c r="M162" s="19">
        <f t="shared" si="11"/>
        <v>0</v>
      </c>
      <c r="N162" s="19"/>
      <c r="O162" s="19"/>
      <c r="P162" s="19">
        <f t="shared" si="12"/>
        <v>0</v>
      </c>
      <c r="Q162" s="7" t="b">
        <f t="shared" si="15"/>
        <v>0</v>
      </c>
    </row>
    <row r="163" spans="1:17" ht="30" hidden="1" x14ac:dyDescent="0.25">
      <c r="A163" s="33">
        <f t="shared" si="13"/>
        <v>160</v>
      </c>
      <c r="B163" s="33" t="s">
        <v>208</v>
      </c>
      <c r="C163" s="33">
        <v>30164</v>
      </c>
      <c r="D163" s="33" t="s">
        <v>26</v>
      </c>
      <c r="E163" s="34" t="s">
        <v>445</v>
      </c>
      <c r="F163" s="19"/>
      <c r="G163" s="19"/>
      <c r="H163" s="19"/>
      <c r="I163" s="19"/>
      <c r="J163" s="19"/>
      <c r="K163" s="19"/>
      <c r="L163" s="19" t="b">
        <f t="shared" si="14"/>
        <v>0</v>
      </c>
      <c r="M163" s="19">
        <f t="shared" si="11"/>
        <v>0</v>
      </c>
      <c r="N163" s="19"/>
      <c r="O163" s="19"/>
      <c r="P163" s="19">
        <f t="shared" si="12"/>
        <v>0</v>
      </c>
      <c r="Q163" s="7" t="b">
        <f t="shared" si="15"/>
        <v>0</v>
      </c>
    </row>
    <row r="164" spans="1:17" ht="30" hidden="1" x14ac:dyDescent="0.25">
      <c r="A164" s="33">
        <f t="shared" si="13"/>
        <v>161</v>
      </c>
      <c r="B164" s="33" t="s">
        <v>209</v>
      </c>
      <c r="C164" s="33">
        <v>30165</v>
      </c>
      <c r="D164" s="33" t="s">
        <v>8</v>
      </c>
      <c r="E164" s="34" t="s">
        <v>9</v>
      </c>
      <c r="F164" s="19"/>
      <c r="G164" s="19"/>
      <c r="H164" s="19"/>
      <c r="I164" s="19"/>
      <c r="J164" s="19"/>
      <c r="K164" s="19"/>
      <c r="L164" s="19" t="b">
        <f t="shared" si="14"/>
        <v>0</v>
      </c>
      <c r="M164" s="19">
        <f t="shared" si="11"/>
        <v>0</v>
      </c>
      <c r="N164" s="19"/>
      <c r="O164" s="19"/>
      <c r="P164" s="19">
        <f t="shared" si="12"/>
        <v>0</v>
      </c>
      <c r="Q164" s="7" t="b">
        <f t="shared" si="15"/>
        <v>0</v>
      </c>
    </row>
    <row r="165" spans="1:17" ht="45" hidden="1" x14ac:dyDescent="0.25">
      <c r="A165" s="33">
        <f t="shared" si="13"/>
        <v>162</v>
      </c>
      <c r="B165" s="33" t="s">
        <v>210</v>
      </c>
      <c r="C165" s="33">
        <v>30166</v>
      </c>
      <c r="D165" s="33" t="s">
        <v>92</v>
      </c>
      <c r="E165" s="34" t="s">
        <v>9</v>
      </c>
      <c r="F165" s="19"/>
      <c r="G165" s="19"/>
      <c r="H165" s="19"/>
      <c r="I165" s="19"/>
      <c r="J165" s="19"/>
      <c r="K165" s="19"/>
      <c r="L165" s="19" t="b">
        <f t="shared" si="14"/>
        <v>0</v>
      </c>
      <c r="M165" s="19">
        <f t="shared" si="11"/>
        <v>0</v>
      </c>
      <c r="N165" s="19"/>
      <c r="O165" s="19"/>
      <c r="P165" s="19">
        <f t="shared" si="12"/>
        <v>0</v>
      </c>
      <c r="Q165" s="7" t="b">
        <f t="shared" si="15"/>
        <v>0</v>
      </c>
    </row>
    <row r="166" spans="1:17" ht="25.5" hidden="1" x14ac:dyDescent="0.25">
      <c r="A166" s="33">
        <f t="shared" si="13"/>
        <v>163</v>
      </c>
      <c r="B166" s="33" t="s">
        <v>211</v>
      </c>
      <c r="C166" s="33">
        <v>30167</v>
      </c>
      <c r="D166" s="33" t="s">
        <v>26</v>
      </c>
      <c r="E166" s="34" t="s">
        <v>445</v>
      </c>
      <c r="F166" s="19"/>
      <c r="G166" s="19"/>
      <c r="H166" s="19"/>
      <c r="I166" s="19"/>
      <c r="J166" s="19"/>
      <c r="K166" s="19"/>
      <c r="L166" s="19" t="b">
        <f t="shared" si="14"/>
        <v>0</v>
      </c>
      <c r="M166" s="19">
        <f t="shared" si="11"/>
        <v>0</v>
      </c>
      <c r="N166" s="19"/>
      <c r="O166" s="19"/>
      <c r="P166" s="19">
        <f t="shared" si="12"/>
        <v>0</v>
      </c>
      <c r="Q166" s="7" t="b">
        <f t="shared" si="15"/>
        <v>0</v>
      </c>
    </row>
    <row r="167" spans="1:17" ht="25.5" hidden="1" x14ac:dyDescent="0.25">
      <c r="A167" s="33">
        <f t="shared" si="13"/>
        <v>164</v>
      </c>
      <c r="B167" s="33" t="s">
        <v>212</v>
      </c>
      <c r="C167" s="33">
        <v>30168</v>
      </c>
      <c r="D167" s="33" t="s">
        <v>8</v>
      </c>
      <c r="E167" s="34" t="s">
        <v>9</v>
      </c>
      <c r="F167" s="19"/>
      <c r="G167" s="19"/>
      <c r="H167" s="19"/>
      <c r="I167" s="19"/>
      <c r="J167" s="19"/>
      <c r="K167" s="19"/>
      <c r="L167" s="19" t="b">
        <f t="shared" si="14"/>
        <v>0</v>
      </c>
      <c r="M167" s="19">
        <f t="shared" si="11"/>
        <v>0</v>
      </c>
      <c r="N167" s="19"/>
      <c r="O167" s="19"/>
      <c r="P167" s="19">
        <f t="shared" si="12"/>
        <v>0</v>
      </c>
      <c r="Q167" s="7" t="b">
        <f t="shared" si="15"/>
        <v>0</v>
      </c>
    </row>
    <row r="168" spans="1:17" ht="30" hidden="1" x14ac:dyDescent="0.25">
      <c r="A168" s="33">
        <f t="shared" si="13"/>
        <v>165</v>
      </c>
      <c r="B168" s="33" t="s">
        <v>213</v>
      </c>
      <c r="C168" s="33">
        <v>30169</v>
      </c>
      <c r="D168" s="33" t="s">
        <v>48</v>
      </c>
      <c r="E168" s="34" t="s">
        <v>18</v>
      </c>
      <c r="F168" s="19"/>
      <c r="G168" s="19"/>
      <c r="H168" s="19"/>
      <c r="I168" s="19"/>
      <c r="J168" s="19"/>
      <c r="K168" s="19"/>
      <c r="L168" s="19" t="b">
        <f t="shared" si="14"/>
        <v>0</v>
      </c>
      <c r="M168" s="19">
        <f t="shared" si="11"/>
        <v>0</v>
      </c>
      <c r="N168" s="19"/>
      <c r="O168" s="19"/>
      <c r="P168" s="19">
        <f t="shared" si="12"/>
        <v>0</v>
      </c>
      <c r="Q168" s="7" t="b">
        <f t="shared" si="15"/>
        <v>0</v>
      </c>
    </row>
    <row r="169" spans="1:17" ht="30" hidden="1" x14ac:dyDescent="0.25">
      <c r="A169" s="33">
        <f t="shared" si="13"/>
        <v>166</v>
      </c>
      <c r="B169" s="33" t="s">
        <v>214</v>
      </c>
      <c r="C169" s="33">
        <v>30170</v>
      </c>
      <c r="D169" s="33" t="s">
        <v>29</v>
      </c>
      <c r="E169" s="34" t="s">
        <v>446</v>
      </c>
      <c r="F169" s="19"/>
      <c r="G169" s="19"/>
      <c r="H169" s="19"/>
      <c r="I169" s="19"/>
      <c r="J169" s="19"/>
      <c r="K169" s="19"/>
      <c r="L169" s="19" t="b">
        <f t="shared" si="14"/>
        <v>0</v>
      </c>
      <c r="M169" s="19">
        <f t="shared" si="11"/>
        <v>0</v>
      </c>
      <c r="N169" s="19"/>
      <c r="O169" s="19"/>
      <c r="P169" s="19">
        <f t="shared" si="12"/>
        <v>0</v>
      </c>
      <c r="Q169" s="7" t="b">
        <f t="shared" si="15"/>
        <v>0</v>
      </c>
    </row>
    <row r="170" spans="1:17" ht="30" hidden="1" x14ac:dyDescent="0.25">
      <c r="A170" s="33">
        <f t="shared" si="13"/>
        <v>167</v>
      </c>
      <c r="B170" s="33" t="s">
        <v>215</v>
      </c>
      <c r="C170" s="33">
        <v>30171</v>
      </c>
      <c r="D170" s="33" t="s">
        <v>26</v>
      </c>
      <c r="E170" s="34" t="s">
        <v>445</v>
      </c>
      <c r="F170" s="19"/>
      <c r="G170" s="19"/>
      <c r="H170" s="19"/>
      <c r="I170" s="19"/>
      <c r="J170" s="99">
        <v>1</v>
      </c>
      <c r="K170" s="99">
        <v>1</v>
      </c>
      <c r="L170" s="19">
        <f t="shared" si="14"/>
        <v>1</v>
      </c>
      <c r="M170" s="19">
        <f t="shared" si="11"/>
        <v>1</v>
      </c>
      <c r="N170" s="19">
        <v>1</v>
      </c>
      <c r="O170" s="19">
        <v>1</v>
      </c>
      <c r="P170" s="19">
        <f t="shared" si="12"/>
        <v>1</v>
      </c>
      <c r="Q170" s="7">
        <f t="shared" si="15"/>
        <v>1</v>
      </c>
    </row>
    <row r="171" spans="1:17" ht="25.5" hidden="1" x14ac:dyDescent="0.25">
      <c r="A171" s="33">
        <f t="shared" si="13"/>
        <v>168</v>
      </c>
      <c r="B171" s="33" t="s">
        <v>216</v>
      </c>
      <c r="C171" s="33">
        <v>30172</v>
      </c>
      <c r="D171" s="33" t="s">
        <v>11</v>
      </c>
      <c r="E171" s="34" t="s">
        <v>464</v>
      </c>
      <c r="F171" s="19"/>
      <c r="G171" s="19"/>
      <c r="H171" s="19"/>
      <c r="I171" s="19"/>
      <c r="J171" s="19"/>
      <c r="K171" s="19"/>
      <c r="L171" s="19" t="b">
        <f t="shared" si="14"/>
        <v>0</v>
      </c>
      <c r="M171" s="19">
        <f t="shared" si="11"/>
        <v>0</v>
      </c>
      <c r="N171" s="19"/>
      <c r="O171" s="19"/>
      <c r="P171" s="19">
        <f t="shared" si="12"/>
        <v>0</v>
      </c>
      <c r="Q171" s="7" t="b">
        <f t="shared" si="15"/>
        <v>0</v>
      </c>
    </row>
    <row r="172" spans="1:17" ht="51" hidden="1" x14ac:dyDescent="0.25">
      <c r="A172" s="33">
        <f t="shared" si="13"/>
        <v>169</v>
      </c>
      <c r="B172" s="33" t="s">
        <v>217</v>
      </c>
      <c r="C172" s="33">
        <v>30173</v>
      </c>
      <c r="D172" s="33" t="s">
        <v>103</v>
      </c>
      <c r="E172" s="34" t="s">
        <v>470</v>
      </c>
      <c r="F172" s="19"/>
      <c r="G172" s="19"/>
      <c r="H172" s="19"/>
      <c r="I172" s="19"/>
      <c r="J172" s="19"/>
      <c r="K172" s="19"/>
      <c r="L172" s="19" t="b">
        <f t="shared" si="14"/>
        <v>0</v>
      </c>
      <c r="M172" s="19">
        <f t="shared" si="11"/>
        <v>0</v>
      </c>
      <c r="N172" s="19"/>
      <c r="O172" s="19"/>
      <c r="P172" s="19">
        <f t="shared" si="12"/>
        <v>0</v>
      </c>
      <c r="Q172" s="7" t="b">
        <f t="shared" si="15"/>
        <v>0</v>
      </c>
    </row>
    <row r="173" spans="1:17" ht="30" hidden="1" x14ac:dyDescent="0.25">
      <c r="A173" s="33">
        <f t="shared" si="13"/>
        <v>170</v>
      </c>
      <c r="B173" s="33" t="s">
        <v>218</v>
      </c>
      <c r="C173" s="33">
        <v>30354</v>
      </c>
      <c r="D173" s="33" t="s">
        <v>148</v>
      </c>
      <c r="E173" s="34" t="s">
        <v>9</v>
      </c>
      <c r="F173" s="19"/>
      <c r="G173" s="19"/>
      <c r="H173" s="19"/>
      <c r="I173" s="19"/>
      <c r="J173" s="19"/>
      <c r="K173" s="19"/>
      <c r="L173" s="19" t="b">
        <f t="shared" si="14"/>
        <v>0</v>
      </c>
      <c r="M173" s="19">
        <f t="shared" si="11"/>
        <v>0</v>
      </c>
      <c r="N173" s="19"/>
      <c r="O173" s="19"/>
      <c r="P173" s="19">
        <f t="shared" si="12"/>
        <v>0</v>
      </c>
      <c r="Q173" s="7" t="b">
        <f t="shared" si="15"/>
        <v>0</v>
      </c>
    </row>
    <row r="174" spans="1:17" ht="30" hidden="1" x14ac:dyDescent="0.25">
      <c r="A174" s="33">
        <f t="shared" si="13"/>
        <v>171</v>
      </c>
      <c r="B174" s="33" t="s">
        <v>219</v>
      </c>
      <c r="C174" s="33">
        <v>30174</v>
      </c>
      <c r="D174" s="33" t="s">
        <v>8</v>
      </c>
      <c r="E174" s="34" t="s">
        <v>9</v>
      </c>
      <c r="F174" s="19"/>
      <c r="G174" s="19"/>
      <c r="H174" s="19"/>
      <c r="I174" s="19"/>
      <c r="J174" s="19"/>
      <c r="K174" s="19"/>
      <c r="L174" s="19" t="b">
        <f t="shared" si="14"/>
        <v>0</v>
      </c>
      <c r="M174" s="19">
        <f t="shared" si="11"/>
        <v>0</v>
      </c>
      <c r="N174" s="19"/>
      <c r="O174" s="19"/>
      <c r="P174" s="19">
        <f t="shared" si="12"/>
        <v>0</v>
      </c>
      <c r="Q174" s="7" t="b">
        <f t="shared" si="15"/>
        <v>0</v>
      </c>
    </row>
    <row r="175" spans="1:17" ht="25.5" hidden="1" x14ac:dyDescent="0.25">
      <c r="A175" s="33">
        <f t="shared" si="13"/>
        <v>172</v>
      </c>
      <c r="B175" s="33" t="s">
        <v>220</v>
      </c>
      <c r="C175" s="33">
        <v>30175</v>
      </c>
      <c r="D175" s="33" t="s">
        <v>26</v>
      </c>
      <c r="E175" s="34" t="s">
        <v>445</v>
      </c>
      <c r="F175" s="19"/>
      <c r="G175" s="19"/>
      <c r="H175" s="19"/>
      <c r="I175" s="19"/>
      <c r="J175" s="19"/>
      <c r="K175" s="19"/>
      <c r="L175" s="19" t="b">
        <f t="shared" si="14"/>
        <v>0</v>
      </c>
      <c r="M175" s="19">
        <f t="shared" si="11"/>
        <v>0</v>
      </c>
      <c r="N175" s="19"/>
      <c r="O175" s="19"/>
      <c r="P175" s="19">
        <f t="shared" si="12"/>
        <v>0</v>
      </c>
      <c r="Q175" s="7" t="b">
        <f t="shared" si="15"/>
        <v>0</v>
      </c>
    </row>
    <row r="176" spans="1:17" ht="25.5" hidden="1" x14ac:dyDescent="0.25">
      <c r="A176" s="33">
        <f t="shared" si="13"/>
        <v>173</v>
      </c>
      <c r="B176" s="33" t="s">
        <v>221</v>
      </c>
      <c r="C176" s="33">
        <v>30176</v>
      </c>
      <c r="D176" s="33" t="s">
        <v>43</v>
      </c>
      <c r="E176" s="34" t="s">
        <v>446</v>
      </c>
      <c r="F176" s="19"/>
      <c r="G176" s="19"/>
      <c r="H176" s="19"/>
      <c r="I176" s="19"/>
      <c r="J176" s="19"/>
      <c r="K176" s="19"/>
      <c r="L176" s="19" t="b">
        <f t="shared" si="14"/>
        <v>0</v>
      </c>
      <c r="M176" s="19">
        <f t="shared" si="11"/>
        <v>0</v>
      </c>
      <c r="N176" s="19"/>
      <c r="O176" s="19"/>
      <c r="P176" s="19">
        <f t="shared" si="12"/>
        <v>0</v>
      </c>
      <c r="Q176" s="7" t="b">
        <f t="shared" si="15"/>
        <v>0</v>
      </c>
    </row>
    <row r="177" spans="1:17" ht="25.5" hidden="1" x14ac:dyDescent="0.25">
      <c r="A177" s="33">
        <f t="shared" si="13"/>
        <v>174</v>
      </c>
      <c r="B177" s="33" t="s">
        <v>222</v>
      </c>
      <c r="C177" s="33">
        <v>30177</v>
      </c>
      <c r="D177" s="33" t="s">
        <v>8</v>
      </c>
      <c r="E177" s="34" t="s">
        <v>9</v>
      </c>
      <c r="F177" s="19"/>
      <c r="G177" s="19"/>
      <c r="H177" s="19"/>
      <c r="I177" s="19"/>
      <c r="J177" s="19"/>
      <c r="K177" s="19"/>
      <c r="L177" s="19" t="b">
        <f t="shared" si="14"/>
        <v>0</v>
      </c>
      <c r="M177" s="19">
        <f t="shared" si="11"/>
        <v>0</v>
      </c>
      <c r="N177" s="19"/>
      <c r="O177" s="19"/>
      <c r="P177" s="19">
        <f t="shared" si="12"/>
        <v>0</v>
      </c>
      <c r="Q177" s="7" t="b">
        <f t="shared" si="15"/>
        <v>0</v>
      </c>
    </row>
    <row r="178" spans="1:17" ht="63.75" hidden="1" x14ac:dyDescent="0.25">
      <c r="A178" s="33">
        <f t="shared" si="13"/>
        <v>175</v>
      </c>
      <c r="B178" s="33" t="s">
        <v>223</v>
      </c>
      <c r="C178" s="33">
        <v>30178</v>
      </c>
      <c r="D178" s="33" t="s">
        <v>33</v>
      </c>
      <c r="E178" s="34" t="s">
        <v>447</v>
      </c>
      <c r="F178" s="19"/>
      <c r="G178" s="19"/>
      <c r="H178" s="19"/>
      <c r="I178" s="19"/>
      <c r="J178" s="19"/>
      <c r="K178" s="19"/>
      <c r="L178" s="19" t="b">
        <f t="shared" si="14"/>
        <v>0</v>
      </c>
      <c r="M178" s="19">
        <f t="shared" si="11"/>
        <v>0</v>
      </c>
      <c r="N178" s="19"/>
      <c r="O178" s="19"/>
      <c r="P178" s="19">
        <f t="shared" si="12"/>
        <v>0</v>
      </c>
      <c r="Q178" s="7" t="b">
        <f t="shared" si="15"/>
        <v>0</v>
      </c>
    </row>
    <row r="179" spans="1:17" ht="30" hidden="1" x14ac:dyDescent="0.25">
      <c r="A179" s="33">
        <f t="shared" si="13"/>
        <v>176</v>
      </c>
      <c r="B179" s="33" t="s">
        <v>224</v>
      </c>
      <c r="C179" s="33">
        <v>30179</v>
      </c>
      <c r="D179" s="33" t="s">
        <v>36</v>
      </c>
      <c r="E179" s="34" t="s">
        <v>9</v>
      </c>
      <c r="F179" s="19"/>
      <c r="G179" s="19"/>
      <c r="H179" s="19"/>
      <c r="I179" s="19"/>
      <c r="J179" s="19"/>
      <c r="K179" s="19"/>
      <c r="L179" s="19" t="b">
        <f t="shared" si="14"/>
        <v>0</v>
      </c>
      <c r="M179" s="19">
        <f t="shared" si="11"/>
        <v>0</v>
      </c>
      <c r="N179" s="19"/>
      <c r="O179" s="19"/>
      <c r="P179" s="19">
        <f t="shared" si="12"/>
        <v>0</v>
      </c>
      <c r="Q179" s="7" t="b">
        <f t="shared" si="15"/>
        <v>0</v>
      </c>
    </row>
    <row r="180" spans="1:17" ht="30" hidden="1" x14ac:dyDescent="0.25">
      <c r="A180" s="33">
        <f t="shared" si="13"/>
        <v>177</v>
      </c>
      <c r="B180" s="33" t="s">
        <v>225</v>
      </c>
      <c r="C180" s="33">
        <v>30180</v>
      </c>
      <c r="D180" s="33" t="s">
        <v>8</v>
      </c>
      <c r="E180" s="34" t="s">
        <v>9</v>
      </c>
      <c r="F180" s="19"/>
      <c r="G180" s="19"/>
      <c r="H180" s="19"/>
      <c r="I180" s="19"/>
      <c r="J180" s="19"/>
      <c r="K180" s="19"/>
      <c r="L180" s="19" t="b">
        <f t="shared" si="14"/>
        <v>0</v>
      </c>
      <c r="M180" s="19">
        <f t="shared" si="11"/>
        <v>0</v>
      </c>
      <c r="N180" s="19"/>
      <c r="O180" s="19"/>
      <c r="P180" s="19">
        <f t="shared" si="12"/>
        <v>0</v>
      </c>
      <c r="Q180" s="7" t="b">
        <f t="shared" si="15"/>
        <v>0</v>
      </c>
    </row>
    <row r="181" spans="1:17" ht="51" hidden="1" x14ac:dyDescent="0.25">
      <c r="A181" s="33">
        <f t="shared" si="13"/>
        <v>178</v>
      </c>
      <c r="B181" s="33" t="s">
        <v>226</v>
      </c>
      <c r="C181" s="33">
        <v>30181</v>
      </c>
      <c r="D181" s="33" t="s">
        <v>148</v>
      </c>
      <c r="E181" s="34" t="s">
        <v>468</v>
      </c>
      <c r="F181" s="19"/>
      <c r="G181" s="19"/>
      <c r="H181" s="19"/>
      <c r="I181" s="19"/>
      <c r="J181" s="19"/>
      <c r="K181" s="19"/>
      <c r="L181" s="19" t="b">
        <f t="shared" si="14"/>
        <v>0</v>
      </c>
      <c r="M181" s="19">
        <f t="shared" si="11"/>
        <v>0</v>
      </c>
      <c r="N181" s="19"/>
      <c r="O181" s="19"/>
      <c r="P181" s="19">
        <f t="shared" si="12"/>
        <v>0</v>
      </c>
      <c r="Q181" s="7" t="b">
        <f t="shared" si="15"/>
        <v>0</v>
      </c>
    </row>
    <row r="182" spans="1:17" ht="51" hidden="1" x14ac:dyDescent="0.25">
      <c r="A182" s="33">
        <f t="shared" si="13"/>
        <v>179</v>
      </c>
      <c r="B182" s="33" t="s">
        <v>227</v>
      </c>
      <c r="C182" s="33">
        <v>30182</v>
      </c>
      <c r="D182" s="33" t="s">
        <v>11</v>
      </c>
      <c r="E182" s="34" t="s">
        <v>468</v>
      </c>
      <c r="F182" s="19"/>
      <c r="G182" s="19"/>
      <c r="H182" s="19"/>
      <c r="I182" s="19"/>
      <c r="J182" s="19"/>
      <c r="K182" s="19"/>
      <c r="L182" s="19" t="b">
        <f t="shared" si="14"/>
        <v>0</v>
      </c>
      <c r="M182" s="19">
        <f t="shared" si="11"/>
        <v>0</v>
      </c>
      <c r="N182" s="19"/>
      <c r="O182" s="19"/>
      <c r="P182" s="19">
        <f t="shared" si="12"/>
        <v>0</v>
      </c>
      <c r="Q182" s="7" t="b">
        <f t="shared" si="15"/>
        <v>0</v>
      </c>
    </row>
    <row r="183" spans="1:17" ht="30" hidden="1" x14ac:dyDescent="0.25">
      <c r="A183" s="33">
        <f t="shared" si="13"/>
        <v>180</v>
      </c>
      <c r="B183" s="33" t="s">
        <v>228</v>
      </c>
      <c r="C183" s="33">
        <v>30183</v>
      </c>
      <c r="D183" s="33" t="s">
        <v>148</v>
      </c>
      <c r="E183" s="34" t="s">
        <v>9</v>
      </c>
      <c r="F183" s="19"/>
      <c r="G183" s="19"/>
      <c r="H183" s="19"/>
      <c r="I183" s="19"/>
      <c r="J183" s="19"/>
      <c r="K183" s="19"/>
      <c r="L183" s="19" t="b">
        <f t="shared" si="14"/>
        <v>0</v>
      </c>
      <c r="M183" s="19">
        <f t="shared" si="11"/>
        <v>0</v>
      </c>
      <c r="N183" s="19"/>
      <c r="O183" s="19"/>
      <c r="P183" s="19">
        <f t="shared" si="12"/>
        <v>0</v>
      </c>
      <c r="Q183" s="7" t="b">
        <f t="shared" si="15"/>
        <v>0</v>
      </c>
    </row>
    <row r="184" spans="1:17" ht="25.5" hidden="1" x14ac:dyDescent="0.25">
      <c r="A184" s="33">
        <f t="shared" si="13"/>
        <v>181</v>
      </c>
      <c r="B184" s="33" t="s">
        <v>229</v>
      </c>
      <c r="C184" s="33">
        <v>30184</v>
      </c>
      <c r="D184" s="33" t="s">
        <v>8</v>
      </c>
      <c r="E184" s="34" t="s">
        <v>9</v>
      </c>
      <c r="F184" s="19"/>
      <c r="G184" s="19"/>
      <c r="H184" s="19"/>
      <c r="I184" s="19"/>
      <c r="J184" s="19"/>
      <c r="K184" s="19"/>
      <c r="L184" s="19" t="b">
        <f t="shared" si="14"/>
        <v>0</v>
      </c>
      <c r="M184" s="19">
        <f t="shared" si="11"/>
        <v>0</v>
      </c>
      <c r="N184" s="19"/>
      <c r="O184" s="19"/>
      <c r="P184" s="19">
        <f t="shared" si="12"/>
        <v>0</v>
      </c>
      <c r="Q184" s="7" t="b">
        <f t="shared" si="15"/>
        <v>0</v>
      </c>
    </row>
    <row r="185" spans="1:17" ht="30" hidden="1" x14ac:dyDescent="0.25">
      <c r="A185" s="33">
        <f t="shared" si="13"/>
        <v>182</v>
      </c>
      <c r="B185" s="33" t="s">
        <v>230</v>
      </c>
      <c r="C185" s="33">
        <v>30185</v>
      </c>
      <c r="D185" s="33" t="s">
        <v>48</v>
      </c>
      <c r="E185" s="34" t="s">
        <v>18</v>
      </c>
      <c r="F185" s="19">
        <v>1</v>
      </c>
      <c r="G185" s="19">
        <v>1</v>
      </c>
      <c r="H185" s="19">
        <v>1</v>
      </c>
      <c r="I185" s="19">
        <v>1</v>
      </c>
      <c r="J185" s="99">
        <v>1</v>
      </c>
      <c r="K185" s="99">
        <v>1</v>
      </c>
      <c r="L185" s="19">
        <f t="shared" si="14"/>
        <v>1</v>
      </c>
      <c r="M185" s="19">
        <f t="shared" si="11"/>
        <v>3</v>
      </c>
      <c r="N185" s="19"/>
      <c r="O185" s="19"/>
      <c r="P185" s="19">
        <f t="shared" si="12"/>
        <v>0</v>
      </c>
      <c r="Q185" s="7">
        <f t="shared" si="15"/>
        <v>1</v>
      </c>
    </row>
    <row r="186" spans="1:17" ht="30" hidden="1" x14ac:dyDescent="0.25">
      <c r="A186" s="33">
        <f t="shared" si="13"/>
        <v>183</v>
      </c>
      <c r="B186" s="33" t="s">
        <v>231</v>
      </c>
      <c r="C186" s="33">
        <v>30186</v>
      </c>
      <c r="D186" s="33" t="s">
        <v>48</v>
      </c>
      <c r="E186" s="34" t="s">
        <v>18</v>
      </c>
      <c r="F186" s="19"/>
      <c r="G186" s="19"/>
      <c r="H186" s="19"/>
      <c r="I186" s="19"/>
      <c r="J186" s="19"/>
      <c r="K186" s="19"/>
      <c r="L186" s="19" t="b">
        <f t="shared" si="14"/>
        <v>0</v>
      </c>
      <c r="M186" s="19">
        <f t="shared" si="11"/>
        <v>0</v>
      </c>
      <c r="N186" s="19"/>
      <c r="O186" s="19"/>
      <c r="P186" s="19">
        <f t="shared" si="12"/>
        <v>0</v>
      </c>
      <c r="Q186" s="7" t="b">
        <f t="shared" si="15"/>
        <v>0</v>
      </c>
    </row>
    <row r="187" spans="1:17" ht="25.5" hidden="1" x14ac:dyDescent="0.25">
      <c r="A187" s="33">
        <f t="shared" si="13"/>
        <v>184</v>
      </c>
      <c r="B187" s="33" t="s">
        <v>232</v>
      </c>
      <c r="C187" s="33">
        <v>30187</v>
      </c>
      <c r="D187" s="33" t="s">
        <v>26</v>
      </c>
      <c r="E187" s="34" t="s">
        <v>445</v>
      </c>
      <c r="F187" s="19"/>
      <c r="G187" s="19"/>
      <c r="H187" s="19"/>
      <c r="I187" s="19"/>
      <c r="J187" s="19"/>
      <c r="K187" s="19"/>
      <c r="L187" s="19" t="b">
        <f t="shared" si="14"/>
        <v>0</v>
      </c>
      <c r="M187" s="19">
        <f t="shared" si="11"/>
        <v>0</v>
      </c>
      <c r="N187" s="19"/>
      <c r="O187" s="19"/>
      <c r="P187" s="19">
        <f t="shared" si="12"/>
        <v>0</v>
      </c>
      <c r="Q187" s="7" t="b">
        <f t="shared" si="15"/>
        <v>0</v>
      </c>
    </row>
    <row r="188" spans="1:17" ht="25.5" hidden="1" x14ac:dyDescent="0.25">
      <c r="A188" s="33">
        <f t="shared" si="13"/>
        <v>185</v>
      </c>
      <c r="B188" s="33" t="s">
        <v>233</v>
      </c>
      <c r="C188" s="33">
        <v>30188</v>
      </c>
      <c r="D188" s="33" t="s">
        <v>8</v>
      </c>
      <c r="E188" s="34" t="s">
        <v>9</v>
      </c>
      <c r="F188" s="19"/>
      <c r="G188" s="19"/>
      <c r="H188" s="19"/>
      <c r="I188" s="19"/>
      <c r="J188" s="19"/>
      <c r="K188" s="19"/>
      <c r="L188" s="19" t="b">
        <f t="shared" si="14"/>
        <v>0</v>
      </c>
      <c r="M188" s="19">
        <f t="shared" si="11"/>
        <v>0</v>
      </c>
      <c r="N188" s="19"/>
      <c r="O188" s="19"/>
      <c r="P188" s="19">
        <f t="shared" si="12"/>
        <v>0</v>
      </c>
      <c r="Q188" s="7" t="b">
        <f t="shared" si="15"/>
        <v>0</v>
      </c>
    </row>
    <row r="189" spans="1:17" ht="25.5" hidden="1" x14ac:dyDescent="0.25">
      <c r="A189" s="33">
        <f t="shared" si="13"/>
        <v>186</v>
      </c>
      <c r="B189" s="36" t="s">
        <v>234</v>
      </c>
      <c r="C189" s="36">
        <v>30189</v>
      </c>
      <c r="D189" s="36" t="s">
        <v>48</v>
      </c>
      <c r="E189" s="34" t="s">
        <v>18</v>
      </c>
      <c r="F189" s="19"/>
      <c r="G189" s="19"/>
      <c r="H189" s="19"/>
      <c r="I189" s="19"/>
      <c r="J189" s="19"/>
      <c r="K189" s="19"/>
      <c r="L189" s="19" t="b">
        <f t="shared" si="14"/>
        <v>0</v>
      </c>
      <c r="M189" s="19">
        <f t="shared" si="11"/>
        <v>0</v>
      </c>
      <c r="N189" s="19"/>
      <c r="O189" s="19"/>
      <c r="P189" s="19">
        <f t="shared" si="12"/>
        <v>0</v>
      </c>
      <c r="Q189" s="7" t="b">
        <f t="shared" si="15"/>
        <v>0</v>
      </c>
    </row>
    <row r="190" spans="1:17" ht="30" hidden="1" x14ac:dyDescent="0.25">
      <c r="A190" s="33">
        <f t="shared" si="13"/>
        <v>187</v>
      </c>
      <c r="B190" s="33" t="s">
        <v>235</v>
      </c>
      <c r="C190" s="33">
        <v>30191</v>
      </c>
      <c r="D190" s="33" t="s">
        <v>122</v>
      </c>
      <c r="E190" s="34" t="s">
        <v>445</v>
      </c>
      <c r="F190" s="19"/>
      <c r="G190" s="19"/>
      <c r="H190" s="19"/>
      <c r="I190" s="19"/>
      <c r="J190" s="19"/>
      <c r="K190" s="19"/>
      <c r="L190" s="19" t="b">
        <f t="shared" si="14"/>
        <v>0</v>
      </c>
      <c r="M190" s="19">
        <f t="shared" si="11"/>
        <v>0</v>
      </c>
      <c r="N190" s="19"/>
      <c r="O190" s="19"/>
      <c r="P190" s="19">
        <f t="shared" si="12"/>
        <v>0</v>
      </c>
      <c r="Q190" s="7" t="b">
        <f t="shared" si="15"/>
        <v>0</v>
      </c>
    </row>
    <row r="191" spans="1:17" ht="45" hidden="1" x14ac:dyDescent="0.25">
      <c r="A191" s="33">
        <f t="shared" si="13"/>
        <v>188</v>
      </c>
      <c r="B191" s="33" t="s">
        <v>236</v>
      </c>
      <c r="C191" s="33">
        <v>30192</v>
      </c>
      <c r="D191" s="33" t="s">
        <v>11</v>
      </c>
      <c r="E191" s="34" t="s">
        <v>464</v>
      </c>
      <c r="F191" s="19"/>
      <c r="G191" s="19"/>
      <c r="H191" s="19"/>
      <c r="I191" s="19"/>
      <c r="J191" s="19"/>
      <c r="K191" s="19"/>
      <c r="L191" s="19" t="b">
        <f t="shared" si="14"/>
        <v>0</v>
      </c>
      <c r="M191" s="19">
        <f t="shared" si="11"/>
        <v>0</v>
      </c>
      <c r="N191" s="19"/>
      <c r="O191" s="19"/>
      <c r="P191" s="19">
        <f t="shared" si="12"/>
        <v>0</v>
      </c>
      <c r="Q191" s="7" t="b">
        <f t="shared" si="15"/>
        <v>0</v>
      </c>
    </row>
    <row r="192" spans="1:17" ht="25.5" hidden="1" x14ac:dyDescent="0.25">
      <c r="A192" s="33">
        <f t="shared" si="13"/>
        <v>189</v>
      </c>
      <c r="B192" s="33" t="s">
        <v>237</v>
      </c>
      <c r="C192" s="33">
        <v>30193</v>
      </c>
      <c r="D192" s="33" t="s">
        <v>8</v>
      </c>
      <c r="E192" s="34" t="s">
        <v>9</v>
      </c>
      <c r="F192" s="19"/>
      <c r="G192" s="19"/>
      <c r="H192" s="19"/>
      <c r="I192" s="19"/>
      <c r="J192" s="19"/>
      <c r="K192" s="19"/>
      <c r="L192" s="19" t="b">
        <f t="shared" si="14"/>
        <v>0</v>
      </c>
      <c r="M192" s="19">
        <f t="shared" si="11"/>
        <v>0</v>
      </c>
      <c r="N192" s="19"/>
      <c r="O192" s="19"/>
      <c r="P192" s="19">
        <f t="shared" si="12"/>
        <v>0</v>
      </c>
      <c r="Q192" s="7" t="b">
        <f t="shared" si="15"/>
        <v>0</v>
      </c>
    </row>
    <row r="193" spans="1:17" ht="25.5" hidden="1" x14ac:dyDescent="0.25">
      <c r="A193" s="33">
        <f t="shared" si="13"/>
        <v>190</v>
      </c>
      <c r="B193" s="33" t="s">
        <v>238</v>
      </c>
      <c r="C193" s="33">
        <v>30194</v>
      </c>
      <c r="D193" s="33" t="s">
        <v>26</v>
      </c>
      <c r="E193" s="34" t="s">
        <v>445</v>
      </c>
      <c r="F193" s="19"/>
      <c r="G193" s="19"/>
      <c r="H193" s="19"/>
      <c r="I193" s="19"/>
      <c r="J193" s="19"/>
      <c r="K193" s="19"/>
      <c r="L193" s="19" t="b">
        <f t="shared" si="14"/>
        <v>0</v>
      </c>
      <c r="M193" s="19">
        <f t="shared" si="11"/>
        <v>0</v>
      </c>
      <c r="N193" s="19">
        <v>2</v>
      </c>
      <c r="O193" s="19">
        <v>1</v>
      </c>
      <c r="P193" s="19">
        <f t="shared" si="12"/>
        <v>1</v>
      </c>
      <c r="Q193" s="7">
        <v>1</v>
      </c>
    </row>
    <row r="194" spans="1:17" ht="25.5" hidden="1" x14ac:dyDescent="0.25">
      <c r="A194" s="33">
        <f t="shared" si="13"/>
        <v>191</v>
      </c>
      <c r="B194" s="33" t="s">
        <v>239</v>
      </c>
      <c r="C194" s="33">
        <v>30195</v>
      </c>
      <c r="D194" s="33" t="s">
        <v>8</v>
      </c>
      <c r="E194" s="34" t="s">
        <v>9</v>
      </c>
      <c r="F194" s="19"/>
      <c r="G194" s="19"/>
      <c r="H194" s="19"/>
      <c r="I194" s="19"/>
      <c r="J194" s="19"/>
      <c r="K194" s="19"/>
      <c r="L194" s="19" t="b">
        <f t="shared" si="14"/>
        <v>0</v>
      </c>
      <c r="M194" s="19">
        <f t="shared" si="11"/>
        <v>0</v>
      </c>
      <c r="N194" s="19"/>
      <c r="O194" s="19"/>
      <c r="P194" s="19">
        <f t="shared" si="12"/>
        <v>0</v>
      </c>
      <c r="Q194" s="7" t="b">
        <f t="shared" si="15"/>
        <v>0</v>
      </c>
    </row>
    <row r="195" spans="1:17" ht="25.5" hidden="1" x14ac:dyDescent="0.25">
      <c r="A195" s="33">
        <f t="shared" si="13"/>
        <v>192</v>
      </c>
      <c r="B195" s="33" t="s">
        <v>240</v>
      </c>
      <c r="C195" s="33">
        <v>30196</v>
      </c>
      <c r="D195" s="33" t="s">
        <v>26</v>
      </c>
      <c r="E195" s="34" t="s">
        <v>445</v>
      </c>
      <c r="F195" s="19"/>
      <c r="G195" s="19"/>
      <c r="H195" s="19"/>
      <c r="I195" s="19"/>
      <c r="J195" s="19"/>
      <c r="K195" s="19"/>
      <c r="L195" s="19" t="b">
        <f t="shared" si="14"/>
        <v>0</v>
      </c>
      <c r="M195" s="19">
        <f t="shared" si="11"/>
        <v>0</v>
      </c>
      <c r="N195" s="19"/>
      <c r="O195" s="19"/>
      <c r="P195" s="19">
        <f t="shared" si="12"/>
        <v>0</v>
      </c>
      <c r="Q195" s="7" t="b">
        <f t="shared" si="15"/>
        <v>0</v>
      </c>
    </row>
    <row r="196" spans="1:17" ht="25.5" hidden="1" x14ac:dyDescent="0.25">
      <c r="A196" s="33">
        <f t="shared" si="13"/>
        <v>193</v>
      </c>
      <c r="B196" s="33" t="s">
        <v>241</v>
      </c>
      <c r="C196" s="33">
        <v>30197</v>
      </c>
      <c r="D196" s="33" t="s">
        <v>26</v>
      </c>
      <c r="E196" s="34" t="s">
        <v>445</v>
      </c>
      <c r="F196" s="19"/>
      <c r="G196" s="19"/>
      <c r="H196" s="19"/>
      <c r="I196" s="19"/>
      <c r="J196" s="19"/>
      <c r="K196" s="19"/>
      <c r="L196" s="19" t="b">
        <f t="shared" si="14"/>
        <v>0</v>
      </c>
      <c r="M196" s="19">
        <f t="shared" si="11"/>
        <v>0</v>
      </c>
      <c r="N196" s="19"/>
      <c r="O196" s="19"/>
      <c r="P196" s="19">
        <f t="shared" si="12"/>
        <v>0</v>
      </c>
      <c r="Q196" s="7" t="b">
        <f t="shared" si="15"/>
        <v>0</v>
      </c>
    </row>
    <row r="197" spans="1:17" ht="30" hidden="1" x14ac:dyDescent="0.25">
      <c r="A197" s="33">
        <f t="shared" si="13"/>
        <v>194</v>
      </c>
      <c r="B197" s="33" t="s">
        <v>242</v>
      </c>
      <c r="C197" s="33">
        <v>30198</v>
      </c>
      <c r="D197" s="33" t="s">
        <v>8</v>
      </c>
      <c r="E197" s="34" t="s">
        <v>9</v>
      </c>
      <c r="F197" s="19"/>
      <c r="G197" s="19"/>
      <c r="H197" s="19"/>
      <c r="I197" s="19"/>
      <c r="J197" s="19"/>
      <c r="K197" s="19"/>
      <c r="L197" s="19" t="b">
        <f t="shared" si="14"/>
        <v>0</v>
      </c>
      <c r="M197" s="19">
        <f t="shared" ref="M197:M260" si="16">G197+I197+K197</f>
        <v>0</v>
      </c>
      <c r="N197" s="19"/>
      <c r="O197" s="19"/>
      <c r="P197" s="19">
        <f t="shared" ref="P197:P260" si="17">O197</f>
        <v>0</v>
      </c>
      <c r="Q197" s="7" t="b">
        <f t="shared" si="15"/>
        <v>0</v>
      </c>
    </row>
    <row r="198" spans="1:17" ht="25.5" hidden="1" x14ac:dyDescent="0.25">
      <c r="A198" s="33">
        <f t="shared" ref="A198:A261" si="18">A197+1</f>
        <v>195</v>
      </c>
      <c r="B198" s="33" t="s">
        <v>243</v>
      </c>
      <c r="C198" s="33">
        <v>30199</v>
      </c>
      <c r="D198" s="33" t="s">
        <v>29</v>
      </c>
      <c r="E198" s="34" t="s">
        <v>446</v>
      </c>
      <c r="F198" s="19"/>
      <c r="G198" s="19"/>
      <c r="H198" s="19"/>
      <c r="I198" s="19"/>
      <c r="J198" s="19"/>
      <c r="K198" s="19"/>
      <c r="L198" s="19" t="b">
        <f t="shared" ref="L198:L261" si="19">IF(G198&gt;0,G198,IF(I198&gt;0,I198,IF(K198&gt;0,K198)))</f>
        <v>0</v>
      </c>
      <c r="M198" s="19">
        <f t="shared" si="16"/>
        <v>0</v>
      </c>
      <c r="N198" s="19"/>
      <c r="O198" s="19"/>
      <c r="P198" s="19">
        <f t="shared" si="17"/>
        <v>0</v>
      </c>
      <c r="Q198" s="7" t="b">
        <f t="shared" si="15"/>
        <v>0</v>
      </c>
    </row>
    <row r="199" spans="1:17" ht="25.5" hidden="1" x14ac:dyDescent="0.25">
      <c r="A199" s="33">
        <f t="shared" si="18"/>
        <v>196</v>
      </c>
      <c r="B199" s="33" t="s">
        <v>244</v>
      </c>
      <c r="C199" s="33">
        <v>30200</v>
      </c>
      <c r="D199" s="33" t="s">
        <v>11</v>
      </c>
      <c r="E199" s="34" t="s">
        <v>464</v>
      </c>
      <c r="F199" s="19"/>
      <c r="G199" s="19"/>
      <c r="H199" s="19"/>
      <c r="I199" s="19"/>
      <c r="J199" s="19"/>
      <c r="K199" s="19"/>
      <c r="L199" s="19" t="b">
        <f t="shared" si="19"/>
        <v>0</v>
      </c>
      <c r="M199" s="19">
        <f t="shared" si="16"/>
        <v>0</v>
      </c>
      <c r="N199" s="19"/>
      <c r="O199" s="19"/>
      <c r="P199" s="19">
        <f t="shared" si="17"/>
        <v>0</v>
      </c>
      <c r="Q199" s="7" t="b">
        <f t="shared" si="15"/>
        <v>0</v>
      </c>
    </row>
    <row r="200" spans="1:17" ht="89.25" hidden="1" x14ac:dyDescent="0.25">
      <c r="A200" s="33">
        <f t="shared" si="18"/>
        <v>197</v>
      </c>
      <c r="B200" s="33" t="s">
        <v>245</v>
      </c>
      <c r="C200" s="33">
        <v>30202</v>
      </c>
      <c r="D200" s="33" t="s">
        <v>108</v>
      </c>
      <c r="E200" s="34" t="s">
        <v>472</v>
      </c>
      <c r="F200" s="19"/>
      <c r="G200" s="19"/>
      <c r="H200" s="19"/>
      <c r="I200" s="19"/>
      <c r="J200" s="19"/>
      <c r="K200" s="19"/>
      <c r="L200" s="19" t="b">
        <f t="shared" si="19"/>
        <v>0</v>
      </c>
      <c r="M200" s="19">
        <f t="shared" si="16"/>
        <v>0</v>
      </c>
      <c r="N200" s="19"/>
      <c r="O200" s="19"/>
      <c r="P200" s="19">
        <f t="shared" si="17"/>
        <v>0</v>
      </c>
      <c r="Q200" s="7" t="b">
        <f t="shared" si="15"/>
        <v>0</v>
      </c>
    </row>
    <row r="201" spans="1:17" ht="30" hidden="1" x14ac:dyDescent="0.25">
      <c r="A201" s="33">
        <f t="shared" si="18"/>
        <v>198</v>
      </c>
      <c r="B201" s="33" t="s">
        <v>247</v>
      </c>
      <c r="C201" s="33">
        <v>30201</v>
      </c>
      <c r="D201" s="33" t="s">
        <v>26</v>
      </c>
      <c r="E201" s="34" t="s">
        <v>445</v>
      </c>
      <c r="F201" s="19"/>
      <c r="G201" s="19"/>
      <c r="H201" s="19"/>
      <c r="I201" s="19"/>
      <c r="J201" s="19"/>
      <c r="K201" s="19"/>
      <c r="L201" s="19" t="b">
        <f t="shared" si="19"/>
        <v>0</v>
      </c>
      <c r="M201" s="19">
        <f t="shared" si="16"/>
        <v>0</v>
      </c>
      <c r="N201" s="19"/>
      <c r="O201" s="19"/>
      <c r="P201" s="19">
        <f t="shared" si="17"/>
        <v>0</v>
      </c>
      <c r="Q201" s="7" t="b">
        <f t="shared" si="15"/>
        <v>0</v>
      </c>
    </row>
    <row r="202" spans="1:17" ht="25.5" hidden="1" x14ac:dyDescent="0.25">
      <c r="A202" s="33">
        <f t="shared" si="18"/>
        <v>199</v>
      </c>
      <c r="B202" s="33" t="s">
        <v>248</v>
      </c>
      <c r="C202" s="33">
        <v>30203</v>
      </c>
      <c r="D202" s="33" t="s">
        <v>26</v>
      </c>
      <c r="E202" s="34" t="s">
        <v>445</v>
      </c>
      <c r="F202" s="19"/>
      <c r="G202" s="19"/>
      <c r="H202" s="19"/>
      <c r="I202" s="19"/>
      <c r="J202" s="19"/>
      <c r="K202" s="19"/>
      <c r="L202" s="19" t="b">
        <f t="shared" si="19"/>
        <v>0</v>
      </c>
      <c r="M202" s="19">
        <f t="shared" si="16"/>
        <v>0</v>
      </c>
      <c r="N202" s="19"/>
      <c r="O202" s="19"/>
      <c r="P202" s="19">
        <f t="shared" si="17"/>
        <v>0</v>
      </c>
      <c r="Q202" s="7" t="b">
        <f t="shared" ref="Q202:Q265" si="20">IF(L202&gt;0,L202,IF(P202&gt;0,P202))</f>
        <v>0</v>
      </c>
    </row>
    <row r="203" spans="1:17" ht="25.5" hidden="1" x14ac:dyDescent="0.25">
      <c r="A203" s="33">
        <f t="shared" si="18"/>
        <v>200</v>
      </c>
      <c r="B203" s="33" t="s">
        <v>249</v>
      </c>
      <c r="C203" s="33">
        <v>30204</v>
      </c>
      <c r="D203" s="33" t="s">
        <v>26</v>
      </c>
      <c r="E203" s="34" t="s">
        <v>445</v>
      </c>
      <c r="F203" s="19"/>
      <c r="G203" s="19"/>
      <c r="H203" s="19"/>
      <c r="I203" s="19"/>
      <c r="J203" s="19"/>
      <c r="K203" s="19"/>
      <c r="L203" s="19" t="b">
        <f t="shared" si="19"/>
        <v>0</v>
      </c>
      <c r="M203" s="19">
        <f t="shared" si="16"/>
        <v>0</v>
      </c>
      <c r="N203" s="19"/>
      <c r="O203" s="19"/>
      <c r="P203" s="19">
        <f t="shared" si="17"/>
        <v>0</v>
      </c>
      <c r="Q203" s="7" t="b">
        <f t="shared" si="20"/>
        <v>0</v>
      </c>
    </row>
    <row r="204" spans="1:17" ht="30" hidden="1" x14ac:dyDescent="0.25">
      <c r="A204" s="33">
        <f t="shared" si="18"/>
        <v>201</v>
      </c>
      <c r="B204" s="33" t="s">
        <v>250</v>
      </c>
      <c r="C204" s="33">
        <v>30205</v>
      </c>
      <c r="D204" s="33" t="s">
        <v>26</v>
      </c>
      <c r="E204" s="34" t="s">
        <v>445</v>
      </c>
      <c r="F204" s="19"/>
      <c r="G204" s="19"/>
      <c r="H204" s="19"/>
      <c r="I204" s="19"/>
      <c r="J204" s="19"/>
      <c r="K204" s="19"/>
      <c r="L204" s="19" t="b">
        <f t="shared" si="19"/>
        <v>0</v>
      </c>
      <c r="M204" s="19">
        <f t="shared" si="16"/>
        <v>0</v>
      </c>
      <c r="N204" s="19"/>
      <c r="O204" s="19"/>
      <c r="P204" s="19">
        <f t="shared" si="17"/>
        <v>0</v>
      </c>
      <c r="Q204" s="7" t="b">
        <f t="shared" si="20"/>
        <v>0</v>
      </c>
    </row>
    <row r="205" spans="1:17" ht="51" hidden="1" x14ac:dyDescent="0.25">
      <c r="A205" s="33">
        <f t="shared" si="18"/>
        <v>202</v>
      </c>
      <c r="B205" s="33" t="s">
        <v>251</v>
      </c>
      <c r="C205" s="33">
        <v>30206</v>
      </c>
      <c r="D205" s="33" t="s">
        <v>8</v>
      </c>
      <c r="E205" s="34" t="s">
        <v>116</v>
      </c>
      <c r="F205" s="19"/>
      <c r="G205" s="19"/>
      <c r="H205" s="19"/>
      <c r="I205" s="19"/>
      <c r="J205" s="19"/>
      <c r="K205" s="19"/>
      <c r="L205" s="19" t="b">
        <f t="shared" si="19"/>
        <v>0</v>
      </c>
      <c r="M205" s="19">
        <f t="shared" si="16"/>
        <v>0</v>
      </c>
      <c r="N205" s="19"/>
      <c r="O205" s="19"/>
      <c r="P205" s="19">
        <f t="shared" si="17"/>
        <v>0</v>
      </c>
      <c r="Q205" s="7" t="b">
        <f t="shared" si="20"/>
        <v>0</v>
      </c>
    </row>
    <row r="206" spans="1:17" ht="51" hidden="1" x14ac:dyDescent="0.25">
      <c r="A206" s="33">
        <f t="shared" si="18"/>
        <v>203</v>
      </c>
      <c r="B206" s="33" t="s">
        <v>252</v>
      </c>
      <c r="C206" s="33">
        <v>30207</v>
      </c>
      <c r="D206" s="33" t="s">
        <v>103</v>
      </c>
      <c r="E206" s="34" t="s">
        <v>470</v>
      </c>
      <c r="F206" s="19"/>
      <c r="G206" s="19"/>
      <c r="H206" s="19"/>
      <c r="I206" s="19"/>
      <c r="J206" s="19"/>
      <c r="K206" s="19"/>
      <c r="L206" s="19" t="b">
        <f t="shared" si="19"/>
        <v>0</v>
      </c>
      <c r="M206" s="19">
        <f t="shared" si="16"/>
        <v>0</v>
      </c>
      <c r="N206" s="19"/>
      <c r="O206" s="19"/>
      <c r="P206" s="19">
        <f t="shared" si="17"/>
        <v>0</v>
      </c>
      <c r="Q206" s="7" t="b">
        <f t="shared" si="20"/>
        <v>0</v>
      </c>
    </row>
    <row r="207" spans="1:17" ht="25.5" hidden="1" x14ac:dyDescent="0.25">
      <c r="A207" s="33">
        <f t="shared" si="18"/>
        <v>204</v>
      </c>
      <c r="B207" s="33" t="s">
        <v>253</v>
      </c>
      <c r="C207" s="33">
        <v>30208</v>
      </c>
      <c r="D207" s="33" t="s">
        <v>11</v>
      </c>
      <c r="E207" s="34" t="s">
        <v>464</v>
      </c>
      <c r="F207" s="19"/>
      <c r="G207" s="19"/>
      <c r="H207" s="19"/>
      <c r="I207" s="19"/>
      <c r="J207" s="19"/>
      <c r="K207" s="19"/>
      <c r="L207" s="19" t="b">
        <f t="shared" si="19"/>
        <v>0</v>
      </c>
      <c r="M207" s="19">
        <f t="shared" si="16"/>
        <v>0</v>
      </c>
      <c r="N207" s="19"/>
      <c r="O207" s="19"/>
      <c r="P207" s="19">
        <f t="shared" si="17"/>
        <v>0</v>
      </c>
      <c r="Q207" s="7" t="b">
        <f t="shared" si="20"/>
        <v>0</v>
      </c>
    </row>
    <row r="208" spans="1:17" ht="25.5" hidden="1" x14ac:dyDescent="0.25">
      <c r="A208" s="33">
        <f t="shared" si="18"/>
        <v>205</v>
      </c>
      <c r="B208" s="33" t="s">
        <v>254</v>
      </c>
      <c r="C208" s="33">
        <v>30209</v>
      </c>
      <c r="D208" s="33" t="s">
        <v>33</v>
      </c>
      <c r="E208" s="34" t="s">
        <v>462</v>
      </c>
      <c r="F208" s="19"/>
      <c r="G208" s="19"/>
      <c r="H208" s="19"/>
      <c r="I208" s="19"/>
      <c r="J208" s="19"/>
      <c r="K208" s="19"/>
      <c r="L208" s="19" t="b">
        <f t="shared" si="19"/>
        <v>0</v>
      </c>
      <c r="M208" s="19">
        <f t="shared" si="16"/>
        <v>0</v>
      </c>
      <c r="N208" s="19"/>
      <c r="O208" s="19"/>
      <c r="P208" s="19">
        <f t="shared" si="17"/>
        <v>0</v>
      </c>
      <c r="Q208" s="7" t="b">
        <f t="shared" si="20"/>
        <v>0</v>
      </c>
    </row>
    <row r="209" spans="1:17" ht="25.5" hidden="1" x14ac:dyDescent="0.25">
      <c r="A209" s="33">
        <f t="shared" si="18"/>
        <v>206</v>
      </c>
      <c r="B209" s="33" t="s">
        <v>256</v>
      </c>
      <c r="C209" s="33">
        <v>30210</v>
      </c>
      <c r="D209" s="33" t="s">
        <v>11</v>
      </c>
      <c r="E209" s="34" t="s">
        <v>464</v>
      </c>
      <c r="F209" s="19"/>
      <c r="G209" s="19"/>
      <c r="H209" s="19"/>
      <c r="I209" s="19"/>
      <c r="J209" s="19"/>
      <c r="K209" s="19"/>
      <c r="L209" s="19" t="b">
        <f t="shared" si="19"/>
        <v>0</v>
      </c>
      <c r="M209" s="19">
        <f t="shared" si="16"/>
        <v>0</v>
      </c>
      <c r="N209" s="19"/>
      <c r="O209" s="19"/>
      <c r="P209" s="19">
        <f t="shared" si="17"/>
        <v>0</v>
      </c>
      <c r="Q209" s="7" t="b">
        <f t="shared" si="20"/>
        <v>0</v>
      </c>
    </row>
    <row r="210" spans="1:17" ht="30" hidden="1" x14ac:dyDescent="0.25">
      <c r="A210" s="33">
        <f t="shared" si="18"/>
        <v>207</v>
      </c>
      <c r="B210" s="33" t="s">
        <v>257</v>
      </c>
      <c r="C210" s="33">
        <v>30211</v>
      </c>
      <c r="D210" s="33" t="s">
        <v>258</v>
      </c>
      <c r="E210" s="34" t="s">
        <v>18</v>
      </c>
      <c r="F210" s="19"/>
      <c r="G210" s="19"/>
      <c r="H210" s="19"/>
      <c r="I210" s="19"/>
      <c r="J210" s="19"/>
      <c r="K210" s="19"/>
      <c r="L210" s="19" t="b">
        <f t="shared" si="19"/>
        <v>0</v>
      </c>
      <c r="M210" s="19">
        <f t="shared" si="16"/>
        <v>0</v>
      </c>
      <c r="N210" s="19"/>
      <c r="O210" s="19"/>
      <c r="P210" s="19">
        <f t="shared" si="17"/>
        <v>0</v>
      </c>
      <c r="Q210" s="7" t="b">
        <f t="shared" si="20"/>
        <v>0</v>
      </c>
    </row>
    <row r="211" spans="1:17" ht="25.5" hidden="1" x14ac:dyDescent="0.25">
      <c r="A211" s="33">
        <f t="shared" si="18"/>
        <v>208</v>
      </c>
      <c r="B211" s="33" t="s">
        <v>259</v>
      </c>
      <c r="C211" s="33">
        <v>30212</v>
      </c>
      <c r="D211" s="33" t="s">
        <v>8</v>
      </c>
      <c r="E211" s="34" t="s">
        <v>9</v>
      </c>
      <c r="F211" s="19"/>
      <c r="G211" s="19"/>
      <c r="H211" s="19"/>
      <c r="I211" s="19"/>
      <c r="J211" s="19"/>
      <c r="K211" s="19"/>
      <c r="L211" s="19" t="b">
        <f t="shared" si="19"/>
        <v>0</v>
      </c>
      <c r="M211" s="19">
        <f t="shared" si="16"/>
        <v>0</v>
      </c>
      <c r="N211" s="19"/>
      <c r="O211" s="19"/>
      <c r="P211" s="19">
        <f t="shared" si="17"/>
        <v>0</v>
      </c>
      <c r="Q211" s="7" t="b">
        <f t="shared" si="20"/>
        <v>0</v>
      </c>
    </row>
    <row r="212" spans="1:17" ht="30" hidden="1" x14ac:dyDescent="0.25">
      <c r="A212" s="33">
        <f t="shared" si="18"/>
        <v>209</v>
      </c>
      <c r="B212" s="33" t="s">
        <v>260</v>
      </c>
      <c r="C212" s="33">
        <v>30213</v>
      </c>
      <c r="D212" s="33" t="s">
        <v>113</v>
      </c>
      <c r="E212" s="34" t="s">
        <v>471</v>
      </c>
      <c r="F212" s="19"/>
      <c r="G212" s="19"/>
      <c r="H212" s="19"/>
      <c r="I212" s="19"/>
      <c r="J212" s="19"/>
      <c r="K212" s="19"/>
      <c r="L212" s="19" t="b">
        <f t="shared" si="19"/>
        <v>0</v>
      </c>
      <c r="M212" s="19">
        <f t="shared" si="16"/>
        <v>0</v>
      </c>
      <c r="N212" s="19"/>
      <c r="O212" s="19"/>
      <c r="P212" s="19">
        <f t="shared" si="17"/>
        <v>0</v>
      </c>
      <c r="Q212" s="7" t="b">
        <f t="shared" si="20"/>
        <v>0</v>
      </c>
    </row>
    <row r="213" spans="1:17" ht="30" hidden="1" x14ac:dyDescent="0.25">
      <c r="A213" s="33">
        <f t="shared" si="18"/>
        <v>210</v>
      </c>
      <c r="B213" s="33" t="s">
        <v>261</v>
      </c>
      <c r="C213" s="33">
        <v>30214</v>
      </c>
      <c r="D213" s="33" t="s">
        <v>8</v>
      </c>
      <c r="E213" s="34" t="s">
        <v>9</v>
      </c>
      <c r="F213" s="19"/>
      <c r="G213" s="19"/>
      <c r="H213" s="19"/>
      <c r="I213" s="19"/>
      <c r="J213" s="19"/>
      <c r="K213" s="19"/>
      <c r="L213" s="19" t="b">
        <f t="shared" si="19"/>
        <v>0</v>
      </c>
      <c r="M213" s="19">
        <f t="shared" si="16"/>
        <v>0</v>
      </c>
      <c r="N213" s="19"/>
      <c r="O213" s="19"/>
      <c r="P213" s="19">
        <f t="shared" si="17"/>
        <v>0</v>
      </c>
      <c r="Q213" s="7" t="b">
        <f t="shared" si="20"/>
        <v>0</v>
      </c>
    </row>
    <row r="214" spans="1:17" ht="25.5" hidden="1" x14ac:dyDescent="0.25">
      <c r="A214" s="33">
        <f t="shared" si="18"/>
        <v>211</v>
      </c>
      <c r="B214" s="33" t="s">
        <v>262</v>
      </c>
      <c r="C214" s="33">
        <v>30215</v>
      </c>
      <c r="D214" s="33" t="s">
        <v>26</v>
      </c>
      <c r="E214" s="34" t="s">
        <v>445</v>
      </c>
      <c r="F214" s="19"/>
      <c r="G214" s="19"/>
      <c r="H214" s="19"/>
      <c r="I214" s="19"/>
      <c r="J214" s="19"/>
      <c r="K214" s="19"/>
      <c r="L214" s="19" t="b">
        <f t="shared" si="19"/>
        <v>0</v>
      </c>
      <c r="M214" s="19">
        <f t="shared" si="16"/>
        <v>0</v>
      </c>
      <c r="N214" s="19">
        <v>1</v>
      </c>
      <c r="O214" s="19">
        <v>1</v>
      </c>
      <c r="P214" s="19">
        <f t="shared" si="17"/>
        <v>1</v>
      </c>
      <c r="Q214" s="7">
        <v>1</v>
      </c>
    </row>
    <row r="215" spans="1:17" ht="45" hidden="1" x14ac:dyDescent="0.25">
      <c r="A215" s="33">
        <f t="shared" si="18"/>
        <v>212</v>
      </c>
      <c r="B215" s="33" t="s">
        <v>263</v>
      </c>
      <c r="C215" s="33">
        <v>30216</v>
      </c>
      <c r="D215" s="33" t="s">
        <v>26</v>
      </c>
      <c r="E215" s="34" t="s">
        <v>445</v>
      </c>
      <c r="F215" s="19"/>
      <c r="G215" s="19"/>
      <c r="H215" s="19"/>
      <c r="I215" s="19"/>
      <c r="J215" s="19"/>
      <c r="K215" s="19"/>
      <c r="L215" s="19" t="b">
        <f t="shared" si="19"/>
        <v>0</v>
      </c>
      <c r="M215" s="19">
        <f t="shared" si="16"/>
        <v>0</v>
      </c>
      <c r="N215" s="19"/>
      <c r="O215" s="19"/>
      <c r="P215" s="19">
        <f t="shared" si="17"/>
        <v>0</v>
      </c>
      <c r="Q215" s="7" t="b">
        <f t="shared" si="20"/>
        <v>0</v>
      </c>
    </row>
    <row r="216" spans="1:17" ht="30" hidden="1" x14ac:dyDescent="0.25">
      <c r="A216" s="33">
        <f t="shared" si="18"/>
        <v>213</v>
      </c>
      <c r="B216" s="33" t="s">
        <v>264</v>
      </c>
      <c r="C216" s="33">
        <v>30217</v>
      </c>
      <c r="D216" s="33" t="s">
        <v>63</v>
      </c>
      <c r="E216" s="34" t="s">
        <v>462</v>
      </c>
      <c r="F216" s="19">
        <v>1</v>
      </c>
      <c r="G216" s="19">
        <v>1</v>
      </c>
      <c r="H216" s="19">
        <v>1</v>
      </c>
      <c r="I216" s="19">
        <v>1</v>
      </c>
      <c r="J216" s="99">
        <v>2</v>
      </c>
      <c r="K216" s="99">
        <v>1</v>
      </c>
      <c r="L216" s="19">
        <f t="shared" si="19"/>
        <v>1</v>
      </c>
      <c r="M216" s="19">
        <f t="shared" si="16"/>
        <v>3</v>
      </c>
      <c r="N216" s="19"/>
      <c r="O216" s="19"/>
      <c r="P216" s="19">
        <f t="shared" si="17"/>
        <v>0</v>
      </c>
      <c r="Q216" s="7">
        <f t="shared" si="20"/>
        <v>1</v>
      </c>
    </row>
    <row r="217" spans="1:17" ht="25.5" hidden="1" x14ac:dyDescent="0.25">
      <c r="A217" s="33">
        <f t="shared" si="18"/>
        <v>214</v>
      </c>
      <c r="B217" s="33" t="s">
        <v>265</v>
      </c>
      <c r="C217" s="33">
        <v>30218</v>
      </c>
      <c r="D217" s="33" t="s">
        <v>26</v>
      </c>
      <c r="E217" s="34" t="s">
        <v>445</v>
      </c>
      <c r="F217" s="19"/>
      <c r="G217" s="19"/>
      <c r="H217" s="19"/>
      <c r="I217" s="19"/>
      <c r="J217" s="19"/>
      <c r="K217" s="19"/>
      <c r="L217" s="19" t="b">
        <f t="shared" si="19"/>
        <v>0</v>
      </c>
      <c r="M217" s="19">
        <f t="shared" si="16"/>
        <v>0</v>
      </c>
      <c r="N217" s="19"/>
      <c r="O217" s="19"/>
      <c r="P217" s="19">
        <f t="shared" si="17"/>
        <v>0</v>
      </c>
      <c r="Q217" s="7" t="b">
        <f t="shared" si="20"/>
        <v>0</v>
      </c>
    </row>
    <row r="218" spans="1:17" ht="30" hidden="1" x14ac:dyDescent="0.25">
      <c r="A218" s="33">
        <f t="shared" si="18"/>
        <v>215</v>
      </c>
      <c r="B218" s="35" t="s">
        <v>266</v>
      </c>
      <c r="C218" s="33">
        <v>30356</v>
      </c>
      <c r="D218" s="33" t="s">
        <v>48</v>
      </c>
      <c r="E218" s="34" t="s">
        <v>18</v>
      </c>
      <c r="F218" s="19"/>
      <c r="G218" s="19"/>
      <c r="H218" s="19"/>
      <c r="I218" s="19"/>
      <c r="J218" s="19"/>
      <c r="K218" s="19"/>
      <c r="L218" s="19" t="b">
        <f t="shared" si="19"/>
        <v>0</v>
      </c>
      <c r="M218" s="19">
        <f t="shared" si="16"/>
        <v>0</v>
      </c>
      <c r="N218" s="19"/>
      <c r="O218" s="19"/>
      <c r="P218" s="19">
        <f t="shared" si="17"/>
        <v>0</v>
      </c>
      <c r="Q218" s="7" t="b">
        <f t="shared" si="20"/>
        <v>0</v>
      </c>
    </row>
    <row r="219" spans="1:17" ht="25.5" hidden="1" x14ac:dyDescent="0.25">
      <c r="A219" s="33">
        <f t="shared" si="18"/>
        <v>216</v>
      </c>
      <c r="B219" s="33" t="s">
        <v>267</v>
      </c>
      <c r="C219" s="33">
        <v>30219</v>
      </c>
      <c r="D219" s="33" t="s">
        <v>29</v>
      </c>
      <c r="E219" s="34" t="s">
        <v>446</v>
      </c>
      <c r="F219" s="19"/>
      <c r="G219" s="19"/>
      <c r="H219" s="19"/>
      <c r="I219" s="19"/>
      <c r="J219" s="19"/>
      <c r="K219" s="19"/>
      <c r="L219" s="19" t="b">
        <f t="shared" si="19"/>
        <v>0</v>
      </c>
      <c r="M219" s="19">
        <f t="shared" si="16"/>
        <v>0</v>
      </c>
      <c r="N219" s="19"/>
      <c r="O219" s="19"/>
      <c r="P219" s="19">
        <f t="shared" si="17"/>
        <v>0</v>
      </c>
      <c r="Q219" s="7" t="b">
        <f t="shared" si="20"/>
        <v>0</v>
      </c>
    </row>
    <row r="220" spans="1:17" ht="30" hidden="1" x14ac:dyDescent="0.25">
      <c r="A220" s="33">
        <f t="shared" si="18"/>
        <v>217</v>
      </c>
      <c r="B220" s="33" t="s">
        <v>268</v>
      </c>
      <c r="C220" s="33">
        <v>30222</v>
      </c>
      <c r="D220" s="33" t="s">
        <v>26</v>
      </c>
      <c r="E220" s="34" t="s">
        <v>445</v>
      </c>
      <c r="F220" s="19"/>
      <c r="G220" s="19"/>
      <c r="H220" s="19"/>
      <c r="I220" s="19"/>
      <c r="J220" s="19"/>
      <c r="K220" s="19"/>
      <c r="L220" s="19" t="b">
        <f t="shared" si="19"/>
        <v>0</v>
      </c>
      <c r="M220" s="19">
        <f t="shared" si="16"/>
        <v>0</v>
      </c>
      <c r="N220" s="19">
        <v>1</v>
      </c>
      <c r="O220" s="19">
        <v>1</v>
      </c>
      <c r="P220" s="19">
        <f t="shared" si="17"/>
        <v>1</v>
      </c>
      <c r="Q220" s="7">
        <v>1</v>
      </c>
    </row>
    <row r="221" spans="1:17" ht="25.5" hidden="1" x14ac:dyDescent="0.25">
      <c r="A221" s="33">
        <f t="shared" si="18"/>
        <v>218</v>
      </c>
      <c r="B221" s="33" t="s">
        <v>269</v>
      </c>
      <c r="C221" s="33">
        <v>30220</v>
      </c>
      <c r="D221" s="33" t="s">
        <v>43</v>
      </c>
      <c r="E221" s="34" t="s">
        <v>446</v>
      </c>
      <c r="F221" s="19"/>
      <c r="G221" s="19"/>
      <c r="H221" s="19"/>
      <c r="I221" s="19"/>
      <c r="J221" s="19"/>
      <c r="K221" s="19"/>
      <c r="L221" s="19" t="b">
        <f t="shared" si="19"/>
        <v>0</v>
      </c>
      <c r="M221" s="19">
        <f t="shared" si="16"/>
        <v>0</v>
      </c>
      <c r="N221" s="19"/>
      <c r="O221" s="19"/>
      <c r="P221" s="19">
        <f t="shared" si="17"/>
        <v>0</v>
      </c>
      <c r="Q221" s="7" t="b">
        <f t="shared" si="20"/>
        <v>0</v>
      </c>
    </row>
    <row r="222" spans="1:17" ht="76.5" hidden="1" x14ac:dyDescent="0.25">
      <c r="A222" s="33">
        <f t="shared" si="18"/>
        <v>219</v>
      </c>
      <c r="B222" s="33" t="s">
        <v>270</v>
      </c>
      <c r="C222" s="33">
        <v>30221</v>
      </c>
      <c r="D222" s="33" t="s">
        <v>33</v>
      </c>
      <c r="E222" s="34" t="s">
        <v>463</v>
      </c>
      <c r="F222" s="19"/>
      <c r="G222" s="19"/>
      <c r="H222" s="19"/>
      <c r="I222" s="19"/>
      <c r="J222" s="19"/>
      <c r="K222" s="19"/>
      <c r="L222" s="19" t="b">
        <f t="shared" si="19"/>
        <v>0</v>
      </c>
      <c r="M222" s="19">
        <f t="shared" si="16"/>
        <v>0</v>
      </c>
      <c r="N222" s="19"/>
      <c r="O222" s="19"/>
      <c r="P222" s="19">
        <f t="shared" si="17"/>
        <v>0</v>
      </c>
      <c r="Q222" s="7" t="b">
        <f t="shared" si="20"/>
        <v>0</v>
      </c>
    </row>
    <row r="223" spans="1:17" ht="51" hidden="1" x14ac:dyDescent="0.25">
      <c r="A223" s="33">
        <f t="shared" si="18"/>
        <v>220</v>
      </c>
      <c r="B223" s="33" t="s">
        <v>271</v>
      </c>
      <c r="C223" s="33">
        <v>30223</v>
      </c>
      <c r="D223" s="33" t="s">
        <v>103</v>
      </c>
      <c r="E223" s="34" t="s">
        <v>470</v>
      </c>
      <c r="F223" s="19"/>
      <c r="G223" s="19"/>
      <c r="H223" s="19"/>
      <c r="I223" s="19"/>
      <c r="J223" s="19"/>
      <c r="K223" s="19"/>
      <c r="L223" s="19" t="b">
        <f t="shared" si="19"/>
        <v>0</v>
      </c>
      <c r="M223" s="19">
        <f t="shared" si="16"/>
        <v>0</v>
      </c>
      <c r="N223" s="19"/>
      <c r="O223" s="19"/>
      <c r="P223" s="19">
        <f t="shared" si="17"/>
        <v>0</v>
      </c>
      <c r="Q223" s="7" t="b">
        <f t="shared" si="20"/>
        <v>0</v>
      </c>
    </row>
    <row r="224" spans="1:17" ht="25.5" hidden="1" x14ac:dyDescent="0.25">
      <c r="A224" s="33">
        <f t="shared" si="18"/>
        <v>221</v>
      </c>
      <c r="B224" s="33" t="s">
        <v>272</v>
      </c>
      <c r="C224" s="33">
        <v>30224</v>
      </c>
      <c r="D224" s="33" t="s">
        <v>8</v>
      </c>
      <c r="E224" s="34" t="s">
        <v>9</v>
      </c>
      <c r="F224" s="19"/>
      <c r="G224" s="19"/>
      <c r="H224" s="19"/>
      <c r="I224" s="19"/>
      <c r="J224" s="19"/>
      <c r="K224" s="19"/>
      <c r="L224" s="19" t="b">
        <f t="shared" si="19"/>
        <v>0</v>
      </c>
      <c r="M224" s="19">
        <f t="shared" si="16"/>
        <v>0</v>
      </c>
      <c r="N224" s="19"/>
      <c r="O224" s="19"/>
      <c r="P224" s="19">
        <f t="shared" si="17"/>
        <v>0</v>
      </c>
      <c r="Q224" s="7" t="b">
        <f t="shared" si="20"/>
        <v>0</v>
      </c>
    </row>
    <row r="225" spans="1:17" ht="25.5" hidden="1" x14ac:dyDescent="0.25">
      <c r="A225" s="33">
        <f t="shared" si="18"/>
        <v>222</v>
      </c>
      <c r="B225" s="33" t="s">
        <v>273</v>
      </c>
      <c r="C225" s="33">
        <v>30225</v>
      </c>
      <c r="D225" s="33" t="s">
        <v>26</v>
      </c>
      <c r="E225" s="34" t="s">
        <v>445</v>
      </c>
      <c r="F225" s="19"/>
      <c r="G225" s="19"/>
      <c r="H225" s="19"/>
      <c r="I225" s="19"/>
      <c r="J225" s="19"/>
      <c r="K225" s="19"/>
      <c r="L225" s="19" t="b">
        <f t="shared" si="19"/>
        <v>0</v>
      </c>
      <c r="M225" s="19">
        <f t="shared" si="16"/>
        <v>0</v>
      </c>
      <c r="N225" s="19"/>
      <c r="O225" s="19"/>
      <c r="P225" s="19">
        <f t="shared" si="17"/>
        <v>0</v>
      </c>
      <c r="Q225" s="7" t="b">
        <f t="shared" si="20"/>
        <v>0</v>
      </c>
    </row>
    <row r="226" spans="1:17" ht="63.75" hidden="1" x14ac:dyDescent="0.25">
      <c r="A226" s="33">
        <f t="shared" si="18"/>
        <v>223</v>
      </c>
      <c r="B226" s="33" t="s">
        <v>274</v>
      </c>
      <c r="C226" s="33">
        <v>30226</v>
      </c>
      <c r="D226" s="33" t="s">
        <v>33</v>
      </c>
      <c r="E226" s="34" t="s">
        <v>447</v>
      </c>
      <c r="F226" s="19"/>
      <c r="G226" s="19"/>
      <c r="H226" s="19"/>
      <c r="I226" s="19"/>
      <c r="J226" s="19"/>
      <c r="K226" s="19"/>
      <c r="L226" s="19" t="b">
        <f t="shared" si="19"/>
        <v>0</v>
      </c>
      <c r="M226" s="19">
        <f t="shared" si="16"/>
        <v>0</v>
      </c>
      <c r="N226" s="19"/>
      <c r="O226" s="19"/>
      <c r="P226" s="19">
        <f t="shared" si="17"/>
        <v>0</v>
      </c>
      <c r="Q226" s="7" t="b">
        <f t="shared" si="20"/>
        <v>0</v>
      </c>
    </row>
    <row r="227" spans="1:17" ht="30" hidden="1" x14ac:dyDescent="0.25">
      <c r="A227" s="33">
        <f t="shared" si="18"/>
        <v>224</v>
      </c>
      <c r="B227" s="33" t="s">
        <v>275</v>
      </c>
      <c r="C227" s="33">
        <v>30227</v>
      </c>
      <c r="D227" s="33" t="s">
        <v>26</v>
      </c>
      <c r="E227" s="34" t="s">
        <v>445</v>
      </c>
      <c r="F227" s="19"/>
      <c r="G227" s="19"/>
      <c r="H227" s="19"/>
      <c r="I227" s="19"/>
      <c r="J227" s="19"/>
      <c r="K227" s="19"/>
      <c r="L227" s="19" t="b">
        <f t="shared" si="19"/>
        <v>0</v>
      </c>
      <c r="M227" s="19">
        <f t="shared" si="16"/>
        <v>0</v>
      </c>
      <c r="N227" s="19">
        <v>2</v>
      </c>
      <c r="O227" s="19">
        <v>1</v>
      </c>
      <c r="P227" s="19">
        <f t="shared" si="17"/>
        <v>1</v>
      </c>
      <c r="Q227" s="7">
        <v>1</v>
      </c>
    </row>
    <row r="228" spans="1:17" ht="45" hidden="1" x14ac:dyDescent="0.25">
      <c r="A228" s="33">
        <f t="shared" si="18"/>
        <v>225</v>
      </c>
      <c r="B228" s="33" t="s">
        <v>276</v>
      </c>
      <c r="C228" s="33">
        <v>30229</v>
      </c>
      <c r="D228" s="33" t="s">
        <v>43</v>
      </c>
      <c r="E228" s="34" t="s">
        <v>446</v>
      </c>
      <c r="F228" s="19"/>
      <c r="G228" s="19"/>
      <c r="H228" s="19"/>
      <c r="I228" s="19"/>
      <c r="J228" s="19"/>
      <c r="K228" s="19"/>
      <c r="L228" s="19" t="b">
        <f t="shared" si="19"/>
        <v>0</v>
      </c>
      <c r="M228" s="19">
        <f t="shared" si="16"/>
        <v>0</v>
      </c>
      <c r="N228" s="19"/>
      <c r="O228" s="19"/>
      <c r="P228" s="19">
        <f t="shared" si="17"/>
        <v>0</v>
      </c>
      <c r="Q228" s="7" t="b">
        <f t="shared" si="20"/>
        <v>0</v>
      </c>
    </row>
    <row r="229" spans="1:17" ht="45" hidden="1" x14ac:dyDescent="0.25">
      <c r="A229" s="33">
        <f t="shared" si="18"/>
        <v>226</v>
      </c>
      <c r="B229" s="33" t="s">
        <v>277</v>
      </c>
      <c r="C229" s="33">
        <v>30230</v>
      </c>
      <c r="D229" s="33" t="s">
        <v>26</v>
      </c>
      <c r="E229" s="34" t="s">
        <v>445</v>
      </c>
      <c r="F229" s="19"/>
      <c r="G229" s="19"/>
      <c r="H229" s="19"/>
      <c r="I229" s="19"/>
      <c r="J229" s="19"/>
      <c r="K229" s="19"/>
      <c r="L229" s="19" t="b">
        <f t="shared" si="19"/>
        <v>0</v>
      </c>
      <c r="M229" s="19">
        <f t="shared" si="16"/>
        <v>0</v>
      </c>
      <c r="N229" s="19"/>
      <c r="O229" s="19"/>
      <c r="P229" s="19">
        <f t="shared" si="17"/>
        <v>0</v>
      </c>
      <c r="Q229" s="7" t="b">
        <f t="shared" si="20"/>
        <v>0</v>
      </c>
    </row>
    <row r="230" spans="1:17" ht="30" hidden="1" x14ac:dyDescent="0.25">
      <c r="A230" s="33">
        <f t="shared" si="18"/>
        <v>227</v>
      </c>
      <c r="B230" s="33" t="s">
        <v>278</v>
      </c>
      <c r="C230" s="33">
        <v>30231</v>
      </c>
      <c r="D230" s="33" t="s">
        <v>8</v>
      </c>
      <c r="E230" s="34" t="s">
        <v>9</v>
      </c>
      <c r="F230" s="19"/>
      <c r="G230" s="19"/>
      <c r="H230" s="19"/>
      <c r="I230" s="19"/>
      <c r="J230" s="19"/>
      <c r="K230" s="19"/>
      <c r="L230" s="19" t="b">
        <f t="shared" si="19"/>
        <v>0</v>
      </c>
      <c r="M230" s="19">
        <f t="shared" si="16"/>
        <v>0</v>
      </c>
      <c r="N230" s="19"/>
      <c r="O230" s="19"/>
      <c r="P230" s="19">
        <f t="shared" si="17"/>
        <v>0</v>
      </c>
      <c r="Q230" s="7" t="b">
        <f t="shared" si="20"/>
        <v>0</v>
      </c>
    </row>
    <row r="231" spans="1:17" ht="30" hidden="1" x14ac:dyDescent="0.25">
      <c r="A231" s="33">
        <f t="shared" si="18"/>
        <v>228</v>
      </c>
      <c r="B231" s="33" t="s">
        <v>279</v>
      </c>
      <c r="C231" s="33">
        <v>30232</v>
      </c>
      <c r="D231" s="33" t="s">
        <v>26</v>
      </c>
      <c r="E231" s="34" t="s">
        <v>445</v>
      </c>
      <c r="F231" s="19"/>
      <c r="G231" s="19"/>
      <c r="H231" s="19"/>
      <c r="I231" s="19"/>
      <c r="J231" s="19"/>
      <c r="K231" s="19"/>
      <c r="L231" s="19" t="b">
        <f t="shared" si="19"/>
        <v>0</v>
      </c>
      <c r="M231" s="19">
        <f t="shared" si="16"/>
        <v>0</v>
      </c>
      <c r="N231" s="19"/>
      <c r="O231" s="19"/>
      <c r="P231" s="19">
        <f t="shared" si="17"/>
        <v>0</v>
      </c>
      <c r="Q231" s="7" t="b">
        <f t="shared" si="20"/>
        <v>0</v>
      </c>
    </row>
    <row r="232" spans="1:17" ht="25.5" hidden="1" x14ac:dyDescent="0.25">
      <c r="A232" s="33">
        <f t="shared" si="18"/>
        <v>229</v>
      </c>
      <c r="B232" s="33" t="s">
        <v>280</v>
      </c>
      <c r="C232" s="33">
        <v>30233</v>
      </c>
      <c r="D232" s="33" t="s">
        <v>8</v>
      </c>
      <c r="E232" s="34" t="s">
        <v>9</v>
      </c>
      <c r="F232" s="19"/>
      <c r="G232" s="19"/>
      <c r="H232" s="19"/>
      <c r="I232" s="19"/>
      <c r="J232" s="19"/>
      <c r="K232" s="19"/>
      <c r="L232" s="19" t="b">
        <f t="shared" si="19"/>
        <v>0</v>
      </c>
      <c r="M232" s="19">
        <f t="shared" si="16"/>
        <v>0</v>
      </c>
      <c r="N232" s="19"/>
      <c r="O232" s="19"/>
      <c r="P232" s="19">
        <f t="shared" si="17"/>
        <v>0</v>
      </c>
      <c r="Q232" s="7" t="b">
        <f t="shared" si="20"/>
        <v>0</v>
      </c>
    </row>
    <row r="233" spans="1:17" ht="51" hidden="1" x14ac:dyDescent="0.25">
      <c r="A233" s="33">
        <f t="shared" si="18"/>
        <v>230</v>
      </c>
      <c r="B233" s="33" t="s">
        <v>281</v>
      </c>
      <c r="C233" s="33">
        <v>30234</v>
      </c>
      <c r="D233" s="33" t="s">
        <v>148</v>
      </c>
      <c r="E233" s="34" t="s">
        <v>468</v>
      </c>
      <c r="F233" s="19"/>
      <c r="G233" s="19"/>
      <c r="H233" s="19"/>
      <c r="I233" s="19"/>
      <c r="J233" s="19"/>
      <c r="K233" s="19"/>
      <c r="L233" s="19" t="b">
        <f t="shared" si="19"/>
        <v>0</v>
      </c>
      <c r="M233" s="19">
        <f t="shared" si="16"/>
        <v>0</v>
      </c>
      <c r="N233" s="19"/>
      <c r="O233" s="19"/>
      <c r="P233" s="19">
        <f t="shared" si="17"/>
        <v>0</v>
      </c>
      <c r="Q233" s="7" t="b">
        <f t="shared" si="20"/>
        <v>0</v>
      </c>
    </row>
    <row r="234" spans="1:17" ht="45" hidden="1" x14ac:dyDescent="0.25">
      <c r="A234" s="33">
        <f t="shared" si="18"/>
        <v>231</v>
      </c>
      <c r="B234" s="33" t="s">
        <v>282</v>
      </c>
      <c r="C234" s="33">
        <v>30236</v>
      </c>
      <c r="D234" s="33" t="s">
        <v>8</v>
      </c>
      <c r="E234" s="34" t="s">
        <v>9</v>
      </c>
      <c r="F234" s="19"/>
      <c r="G234" s="19"/>
      <c r="H234" s="19"/>
      <c r="I234" s="19"/>
      <c r="J234" s="19"/>
      <c r="K234" s="19"/>
      <c r="L234" s="19" t="b">
        <f t="shared" si="19"/>
        <v>0</v>
      </c>
      <c r="M234" s="19">
        <f t="shared" si="16"/>
        <v>0</v>
      </c>
      <c r="N234" s="19"/>
      <c r="O234" s="19"/>
      <c r="P234" s="19">
        <f t="shared" si="17"/>
        <v>0</v>
      </c>
      <c r="Q234" s="7" t="b">
        <f t="shared" si="20"/>
        <v>0</v>
      </c>
    </row>
    <row r="235" spans="1:17" ht="30" hidden="1" x14ac:dyDescent="0.25">
      <c r="A235" s="33">
        <f t="shared" si="18"/>
        <v>232</v>
      </c>
      <c r="B235" s="33" t="s">
        <v>283</v>
      </c>
      <c r="C235" s="33">
        <v>30235</v>
      </c>
      <c r="D235" s="33" t="s">
        <v>8</v>
      </c>
      <c r="E235" s="34" t="s">
        <v>9</v>
      </c>
      <c r="F235" s="19"/>
      <c r="G235" s="19"/>
      <c r="H235" s="19"/>
      <c r="I235" s="19"/>
      <c r="J235" s="19"/>
      <c r="K235" s="19"/>
      <c r="L235" s="19" t="b">
        <f t="shared" si="19"/>
        <v>0</v>
      </c>
      <c r="M235" s="19">
        <f t="shared" si="16"/>
        <v>0</v>
      </c>
      <c r="N235" s="19"/>
      <c r="O235" s="19"/>
      <c r="P235" s="19">
        <f t="shared" si="17"/>
        <v>0</v>
      </c>
      <c r="Q235" s="7" t="b">
        <f t="shared" si="20"/>
        <v>0</v>
      </c>
    </row>
    <row r="236" spans="1:17" ht="25.5" hidden="1" x14ac:dyDescent="0.25">
      <c r="A236" s="33">
        <f t="shared" si="18"/>
        <v>233</v>
      </c>
      <c r="B236" s="33" t="s">
        <v>284</v>
      </c>
      <c r="C236" s="33">
        <v>30237</v>
      </c>
      <c r="D236" s="33" t="s">
        <v>26</v>
      </c>
      <c r="E236" s="34" t="s">
        <v>445</v>
      </c>
      <c r="F236" s="19"/>
      <c r="G236" s="19"/>
      <c r="H236" s="19"/>
      <c r="I236" s="19"/>
      <c r="J236" s="19"/>
      <c r="K236" s="19"/>
      <c r="L236" s="19" t="b">
        <f t="shared" si="19"/>
        <v>0</v>
      </c>
      <c r="M236" s="19">
        <f t="shared" si="16"/>
        <v>0</v>
      </c>
      <c r="N236" s="19"/>
      <c r="O236" s="19"/>
      <c r="P236" s="19">
        <f t="shared" si="17"/>
        <v>0</v>
      </c>
      <c r="Q236" s="7" t="b">
        <f t="shared" si="20"/>
        <v>0</v>
      </c>
    </row>
    <row r="237" spans="1:17" ht="25.5" hidden="1" x14ac:dyDescent="0.25">
      <c r="A237" s="33">
        <f t="shared" si="18"/>
        <v>234</v>
      </c>
      <c r="B237" s="33" t="s">
        <v>285</v>
      </c>
      <c r="C237" s="33">
        <v>30238</v>
      </c>
      <c r="D237" s="33" t="s">
        <v>29</v>
      </c>
      <c r="E237" s="34" t="s">
        <v>446</v>
      </c>
      <c r="F237" s="19"/>
      <c r="G237" s="19"/>
      <c r="H237" s="19"/>
      <c r="I237" s="19"/>
      <c r="J237" s="19"/>
      <c r="K237" s="19"/>
      <c r="L237" s="19" t="b">
        <f t="shared" si="19"/>
        <v>0</v>
      </c>
      <c r="M237" s="19">
        <f t="shared" si="16"/>
        <v>0</v>
      </c>
      <c r="N237" s="19"/>
      <c r="O237" s="19"/>
      <c r="P237" s="19">
        <f t="shared" si="17"/>
        <v>0</v>
      </c>
      <c r="Q237" s="7" t="b">
        <f t="shared" si="20"/>
        <v>0</v>
      </c>
    </row>
    <row r="238" spans="1:17" ht="30" hidden="1" x14ac:dyDescent="0.25">
      <c r="A238" s="33">
        <f t="shared" si="18"/>
        <v>235</v>
      </c>
      <c r="B238" s="33" t="s">
        <v>286</v>
      </c>
      <c r="C238" s="33">
        <v>30240</v>
      </c>
      <c r="D238" s="33" t="s">
        <v>8</v>
      </c>
      <c r="E238" s="34" t="s">
        <v>9</v>
      </c>
      <c r="F238" s="19"/>
      <c r="G238" s="19"/>
      <c r="H238" s="19"/>
      <c r="I238" s="19"/>
      <c r="J238" s="19"/>
      <c r="K238" s="19"/>
      <c r="L238" s="19" t="b">
        <f t="shared" si="19"/>
        <v>0</v>
      </c>
      <c r="M238" s="19">
        <f t="shared" si="16"/>
        <v>0</v>
      </c>
      <c r="N238" s="19"/>
      <c r="O238" s="19"/>
      <c r="P238" s="19">
        <f t="shared" si="17"/>
        <v>0</v>
      </c>
      <c r="Q238" s="7" t="b">
        <f t="shared" si="20"/>
        <v>0</v>
      </c>
    </row>
    <row r="239" spans="1:17" ht="25.5" hidden="1" x14ac:dyDescent="0.25">
      <c r="A239" s="33">
        <f t="shared" si="18"/>
        <v>236</v>
      </c>
      <c r="B239" s="33" t="s">
        <v>287</v>
      </c>
      <c r="C239" s="33">
        <v>30241</v>
      </c>
      <c r="D239" s="33" t="s">
        <v>8</v>
      </c>
      <c r="E239" s="34" t="s">
        <v>9</v>
      </c>
      <c r="F239" s="19"/>
      <c r="G239" s="19"/>
      <c r="H239" s="19"/>
      <c r="I239" s="19"/>
      <c r="J239" s="19"/>
      <c r="K239" s="19"/>
      <c r="L239" s="19" t="b">
        <f t="shared" si="19"/>
        <v>0</v>
      </c>
      <c r="M239" s="19">
        <f t="shared" si="16"/>
        <v>0</v>
      </c>
      <c r="N239" s="19"/>
      <c r="O239" s="19"/>
      <c r="P239" s="19">
        <f t="shared" si="17"/>
        <v>0</v>
      </c>
      <c r="Q239" s="7" t="b">
        <f t="shared" si="20"/>
        <v>0</v>
      </c>
    </row>
    <row r="240" spans="1:17" ht="45" hidden="1" x14ac:dyDescent="0.25">
      <c r="A240" s="33">
        <f t="shared" si="18"/>
        <v>237</v>
      </c>
      <c r="B240" s="33" t="s">
        <v>288</v>
      </c>
      <c r="C240" s="33">
        <v>30242</v>
      </c>
      <c r="D240" s="33" t="s">
        <v>58</v>
      </c>
      <c r="E240" s="34" t="s">
        <v>473</v>
      </c>
      <c r="F240" s="19"/>
      <c r="G240" s="19"/>
      <c r="H240" s="19"/>
      <c r="I240" s="19"/>
      <c r="J240" s="19"/>
      <c r="K240" s="19"/>
      <c r="L240" s="19" t="b">
        <f t="shared" si="19"/>
        <v>0</v>
      </c>
      <c r="M240" s="19">
        <f t="shared" si="16"/>
        <v>0</v>
      </c>
      <c r="N240" s="19"/>
      <c r="O240" s="19"/>
      <c r="P240" s="19">
        <f t="shared" si="17"/>
        <v>0</v>
      </c>
      <c r="Q240" s="7" t="b">
        <f t="shared" si="20"/>
        <v>0</v>
      </c>
    </row>
    <row r="241" spans="1:17" ht="45" hidden="1" x14ac:dyDescent="0.25">
      <c r="A241" s="33">
        <f t="shared" si="18"/>
        <v>238</v>
      </c>
      <c r="B241" s="33" t="s">
        <v>289</v>
      </c>
      <c r="C241" s="33">
        <v>30243</v>
      </c>
      <c r="D241" s="33" t="s">
        <v>8</v>
      </c>
      <c r="E241" s="34" t="s">
        <v>9</v>
      </c>
      <c r="F241" s="19"/>
      <c r="G241" s="19"/>
      <c r="H241" s="19"/>
      <c r="I241" s="19"/>
      <c r="J241" s="19"/>
      <c r="K241" s="19"/>
      <c r="L241" s="19" t="b">
        <f t="shared" si="19"/>
        <v>0</v>
      </c>
      <c r="M241" s="19">
        <f t="shared" si="16"/>
        <v>0</v>
      </c>
      <c r="N241" s="19"/>
      <c r="O241" s="19"/>
      <c r="P241" s="19">
        <f t="shared" si="17"/>
        <v>0</v>
      </c>
      <c r="Q241" s="7" t="b">
        <f t="shared" si="20"/>
        <v>0</v>
      </c>
    </row>
    <row r="242" spans="1:17" ht="25.5" hidden="1" x14ac:dyDescent="0.25">
      <c r="A242" s="33">
        <f t="shared" si="18"/>
        <v>239</v>
      </c>
      <c r="B242" s="33" t="s">
        <v>290</v>
      </c>
      <c r="C242" s="33">
        <v>30244</v>
      </c>
      <c r="D242" s="33" t="s">
        <v>11</v>
      </c>
      <c r="E242" s="34" t="s">
        <v>464</v>
      </c>
      <c r="F242" s="19"/>
      <c r="G242" s="19"/>
      <c r="H242" s="19"/>
      <c r="I242" s="19"/>
      <c r="J242" s="19"/>
      <c r="K242" s="19"/>
      <c r="L242" s="19" t="b">
        <f t="shared" si="19"/>
        <v>0</v>
      </c>
      <c r="M242" s="19">
        <f t="shared" si="16"/>
        <v>0</v>
      </c>
      <c r="N242" s="19"/>
      <c r="O242" s="19"/>
      <c r="P242" s="19">
        <f t="shared" si="17"/>
        <v>0</v>
      </c>
      <c r="Q242" s="7" t="b">
        <f t="shared" si="20"/>
        <v>0</v>
      </c>
    </row>
    <row r="243" spans="1:17" ht="45" hidden="1" x14ac:dyDescent="0.25">
      <c r="A243" s="33">
        <f t="shared" si="18"/>
        <v>240</v>
      </c>
      <c r="B243" s="33" t="s">
        <v>291</v>
      </c>
      <c r="C243" s="33">
        <v>30245</v>
      </c>
      <c r="D243" s="33" t="s">
        <v>17</v>
      </c>
      <c r="E243" s="34" t="s">
        <v>18</v>
      </c>
      <c r="F243" s="19"/>
      <c r="G243" s="19"/>
      <c r="H243" s="19"/>
      <c r="I243" s="19"/>
      <c r="J243" s="19"/>
      <c r="K243" s="19"/>
      <c r="L243" s="19" t="b">
        <f t="shared" si="19"/>
        <v>0</v>
      </c>
      <c r="M243" s="19">
        <f t="shared" si="16"/>
        <v>0</v>
      </c>
      <c r="N243" s="19"/>
      <c r="O243" s="19"/>
      <c r="P243" s="19">
        <f t="shared" si="17"/>
        <v>0</v>
      </c>
      <c r="Q243" s="7" t="b">
        <f t="shared" si="20"/>
        <v>0</v>
      </c>
    </row>
    <row r="244" spans="1:17" ht="25.5" hidden="1" x14ac:dyDescent="0.25">
      <c r="A244" s="33">
        <f t="shared" si="18"/>
        <v>241</v>
      </c>
      <c r="B244" s="33" t="s">
        <v>292</v>
      </c>
      <c r="C244" s="33">
        <v>30247</v>
      </c>
      <c r="D244" s="33" t="s">
        <v>26</v>
      </c>
      <c r="E244" s="34" t="s">
        <v>445</v>
      </c>
      <c r="F244" s="19"/>
      <c r="G244" s="19"/>
      <c r="H244" s="19"/>
      <c r="I244" s="19"/>
      <c r="J244" s="19"/>
      <c r="K244" s="19"/>
      <c r="L244" s="19" t="b">
        <f t="shared" si="19"/>
        <v>0</v>
      </c>
      <c r="M244" s="19">
        <f t="shared" si="16"/>
        <v>0</v>
      </c>
      <c r="N244" s="19"/>
      <c r="O244" s="19"/>
      <c r="P244" s="19">
        <f t="shared" si="17"/>
        <v>0</v>
      </c>
      <c r="Q244" s="7" t="b">
        <f t="shared" si="20"/>
        <v>0</v>
      </c>
    </row>
    <row r="245" spans="1:17" ht="25.5" hidden="1" x14ac:dyDescent="0.25">
      <c r="A245" s="33">
        <f t="shared" si="18"/>
        <v>242</v>
      </c>
      <c r="B245" s="33" t="s">
        <v>293</v>
      </c>
      <c r="C245" s="33">
        <v>30248</v>
      </c>
      <c r="D245" s="33" t="s">
        <v>8</v>
      </c>
      <c r="E245" s="34" t="s">
        <v>9</v>
      </c>
      <c r="F245" s="19"/>
      <c r="G245" s="19"/>
      <c r="H245" s="19"/>
      <c r="I245" s="19"/>
      <c r="J245" s="19"/>
      <c r="K245" s="19"/>
      <c r="L245" s="19" t="b">
        <f t="shared" si="19"/>
        <v>0</v>
      </c>
      <c r="M245" s="19">
        <f t="shared" si="16"/>
        <v>0</v>
      </c>
      <c r="N245" s="19"/>
      <c r="O245" s="19"/>
      <c r="P245" s="19">
        <f t="shared" si="17"/>
        <v>0</v>
      </c>
      <c r="Q245" s="7" t="b">
        <f t="shared" si="20"/>
        <v>0</v>
      </c>
    </row>
    <row r="246" spans="1:17" ht="30" hidden="1" x14ac:dyDescent="0.25">
      <c r="A246" s="33">
        <f t="shared" si="18"/>
        <v>243</v>
      </c>
      <c r="B246" s="33" t="s">
        <v>294</v>
      </c>
      <c r="C246" s="33">
        <v>30249</v>
      </c>
      <c r="D246" s="33" t="s">
        <v>48</v>
      </c>
      <c r="E246" s="34" t="s">
        <v>18</v>
      </c>
      <c r="F246" s="19"/>
      <c r="G246" s="19"/>
      <c r="H246" s="19"/>
      <c r="I246" s="19"/>
      <c r="J246" s="19"/>
      <c r="K246" s="19"/>
      <c r="L246" s="19" t="b">
        <f t="shared" si="19"/>
        <v>0</v>
      </c>
      <c r="M246" s="19">
        <f t="shared" si="16"/>
        <v>0</v>
      </c>
      <c r="N246" s="19"/>
      <c r="O246" s="19"/>
      <c r="P246" s="19">
        <f t="shared" si="17"/>
        <v>0</v>
      </c>
      <c r="Q246" s="7" t="b">
        <f t="shared" si="20"/>
        <v>0</v>
      </c>
    </row>
    <row r="247" spans="1:17" ht="30" hidden="1" x14ac:dyDescent="0.25">
      <c r="A247" s="33">
        <f t="shared" si="18"/>
        <v>244</v>
      </c>
      <c r="B247" s="33" t="s">
        <v>295</v>
      </c>
      <c r="C247" s="33">
        <v>30250</v>
      </c>
      <c r="D247" s="33" t="s">
        <v>8</v>
      </c>
      <c r="E247" s="34" t="s">
        <v>9</v>
      </c>
      <c r="F247" s="19"/>
      <c r="G247" s="19"/>
      <c r="H247" s="19"/>
      <c r="I247" s="19"/>
      <c r="J247" s="19"/>
      <c r="K247" s="19"/>
      <c r="L247" s="19" t="b">
        <f t="shared" si="19"/>
        <v>0</v>
      </c>
      <c r="M247" s="19">
        <f t="shared" si="16"/>
        <v>0</v>
      </c>
      <c r="N247" s="19"/>
      <c r="O247" s="19"/>
      <c r="P247" s="19">
        <f t="shared" si="17"/>
        <v>0</v>
      </c>
      <c r="Q247" s="7" t="b">
        <f t="shared" si="20"/>
        <v>0</v>
      </c>
    </row>
    <row r="248" spans="1:17" ht="63.75" hidden="1" x14ac:dyDescent="0.25">
      <c r="A248" s="33">
        <f t="shared" si="18"/>
        <v>245</v>
      </c>
      <c r="B248" s="33" t="s">
        <v>296</v>
      </c>
      <c r="C248" s="33">
        <v>30251</v>
      </c>
      <c r="D248" s="33" t="s">
        <v>63</v>
      </c>
      <c r="E248" s="34" t="s">
        <v>447</v>
      </c>
      <c r="F248" s="19"/>
      <c r="G248" s="19"/>
      <c r="H248" s="19"/>
      <c r="I248" s="19"/>
      <c r="J248" s="19"/>
      <c r="K248" s="19"/>
      <c r="L248" s="19" t="b">
        <f t="shared" si="19"/>
        <v>0</v>
      </c>
      <c r="M248" s="19">
        <f t="shared" si="16"/>
        <v>0</v>
      </c>
      <c r="N248" s="19"/>
      <c r="O248" s="19"/>
      <c r="P248" s="19">
        <f t="shared" si="17"/>
        <v>0</v>
      </c>
      <c r="Q248" s="7" t="b">
        <f t="shared" si="20"/>
        <v>0</v>
      </c>
    </row>
    <row r="249" spans="1:17" ht="51" hidden="1" x14ac:dyDescent="0.25">
      <c r="A249" s="33">
        <f t="shared" si="18"/>
        <v>246</v>
      </c>
      <c r="B249" s="33" t="s">
        <v>297</v>
      </c>
      <c r="C249" s="33">
        <v>30252</v>
      </c>
      <c r="D249" s="33" t="s">
        <v>148</v>
      </c>
      <c r="E249" s="34" t="s">
        <v>468</v>
      </c>
      <c r="F249" s="19"/>
      <c r="G249" s="19"/>
      <c r="H249" s="19"/>
      <c r="I249" s="19"/>
      <c r="J249" s="19"/>
      <c r="K249" s="19"/>
      <c r="L249" s="19" t="b">
        <f t="shared" si="19"/>
        <v>0</v>
      </c>
      <c r="M249" s="19">
        <f t="shared" si="16"/>
        <v>0</v>
      </c>
      <c r="N249" s="19"/>
      <c r="O249" s="19"/>
      <c r="P249" s="19">
        <f t="shared" si="17"/>
        <v>0</v>
      </c>
      <c r="Q249" s="7" t="b">
        <f t="shared" si="20"/>
        <v>0</v>
      </c>
    </row>
    <row r="250" spans="1:17" ht="51" hidden="1" x14ac:dyDescent="0.25">
      <c r="A250" s="33">
        <f t="shared" si="18"/>
        <v>247</v>
      </c>
      <c r="B250" s="33" t="s">
        <v>298</v>
      </c>
      <c r="C250" s="33">
        <v>30253</v>
      </c>
      <c r="D250" s="33" t="s">
        <v>103</v>
      </c>
      <c r="E250" s="34" t="s">
        <v>470</v>
      </c>
      <c r="F250" s="19"/>
      <c r="G250" s="19"/>
      <c r="H250" s="19"/>
      <c r="I250" s="19"/>
      <c r="J250" s="19"/>
      <c r="K250" s="19"/>
      <c r="L250" s="19" t="b">
        <f t="shared" si="19"/>
        <v>0</v>
      </c>
      <c r="M250" s="19">
        <f t="shared" si="16"/>
        <v>0</v>
      </c>
      <c r="N250" s="19"/>
      <c r="O250" s="19"/>
      <c r="P250" s="19">
        <f t="shared" si="17"/>
        <v>0</v>
      </c>
      <c r="Q250" s="7" t="b">
        <f t="shared" si="20"/>
        <v>0</v>
      </c>
    </row>
    <row r="251" spans="1:17" ht="63.75" hidden="1" x14ac:dyDescent="0.25">
      <c r="A251" s="33">
        <f t="shared" si="18"/>
        <v>248</v>
      </c>
      <c r="B251" s="33" t="s">
        <v>299</v>
      </c>
      <c r="C251" s="33">
        <v>30254</v>
      </c>
      <c r="D251" s="33" t="s">
        <v>33</v>
      </c>
      <c r="E251" s="34" t="s">
        <v>447</v>
      </c>
      <c r="F251" s="19"/>
      <c r="G251" s="19"/>
      <c r="H251" s="19"/>
      <c r="I251" s="19"/>
      <c r="J251" s="19"/>
      <c r="K251" s="19"/>
      <c r="L251" s="19" t="b">
        <f t="shared" si="19"/>
        <v>0</v>
      </c>
      <c r="M251" s="19">
        <f t="shared" si="16"/>
        <v>0</v>
      </c>
      <c r="N251" s="19"/>
      <c r="O251" s="19"/>
      <c r="P251" s="19">
        <f t="shared" si="17"/>
        <v>0</v>
      </c>
      <c r="Q251" s="7" t="b">
        <f t="shared" si="20"/>
        <v>0</v>
      </c>
    </row>
    <row r="252" spans="1:17" ht="30" hidden="1" x14ac:dyDescent="0.25">
      <c r="A252" s="33">
        <f t="shared" si="18"/>
        <v>249</v>
      </c>
      <c r="B252" s="33" t="s">
        <v>300</v>
      </c>
      <c r="C252" s="33">
        <v>30255</v>
      </c>
      <c r="D252" s="33" t="s">
        <v>8</v>
      </c>
      <c r="E252" s="34" t="s">
        <v>9</v>
      </c>
      <c r="F252" s="19"/>
      <c r="G252" s="19"/>
      <c r="H252" s="19"/>
      <c r="I252" s="19"/>
      <c r="J252" s="19"/>
      <c r="K252" s="19"/>
      <c r="L252" s="19" t="b">
        <f t="shared" si="19"/>
        <v>0</v>
      </c>
      <c r="M252" s="19">
        <f t="shared" si="16"/>
        <v>0</v>
      </c>
      <c r="N252" s="19"/>
      <c r="O252" s="19"/>
      <c r="P252" s="19">
        <f t="shared" si="17"/>
        <v>0</v>
      </c>
      <c r="Q252" s="7" t="b">
        <f t="shared" si="20"/>
        <v>0</v>
      </c>
    </row>
    <row r="253" spans="1:17" ht="25.5" hidden="1" x14ac:dyDescent="0.25">
      <c r="A253" s="33">
        <f t="shared" si="18"/>
        <v>250</v>
      </c>
      <c r="B253" s="33" t="s">
        <v>301</v>
      </c>
      <c r="C253" s="33">
        <v>30256</v>
      </c>
      <c r="D253" s="33" t="s">
        <v>26</v>
      </c>
      <c r="E253" s="34" t="s">
        <v>445</v>
      </c>
      <c r="F253" s="19"/>
      <c r="G253" s="19"/>
      <c r="H253" s="19"/>
      <c r="I253" s="19"/>
      <c r="J253" s="19"/>
      <c r="K253" s="19"/>
      <c r="L253" s="19" t="b">
        <f t="shared" si="19"/>
        <v>0</v>
      </c>
      <c r="M253" s="19">
        <f t="shared" si="16"/>
        <v>0</v>
      </c>
      <c r="N253" s="19"/>
      <c r="O253" s="19"/>
      <c r="P253" s="19">
        <f t="shared" si="17"/>
        <v>0</v>
      </c>
      <c r="Q253" s="7" t="b">
        <f t="shared" si="20"/>
        <v>0</v>
      </c>
    </row>
    <row r="254" spans="1:17" ht="30" hidden="1" x14ac:dyDescent="0.25">
      <c r="A254" s="33">
        <f t="shared" si="18"/>
        <v>251</v>
      </c>
      <c r="B254" s="33" t="s">
        <v>302</v>
      </c>
      <c r="C254" s="33">
        <v>30257</v>
      </c>
      <c r="D254" s="33" t="s">
        <v>48</v>
      </c>
      <c r="E254" s="34" t="s">
        <v>18</v>
      </c>
      <c r="F254" s="19"/>
      <c r="G254" s="19"/>
      <c r="H254" s="19"/>
      <c r="I254" s="19"/>
      <c r="J254" s="19"/>
      <c r="K254" s="19"/>
      <c r="L254" s="19" t="b">
        <f t="shared" si="19"/>
        <v>0</v>
      </c>
      <c r="M254" s="19">
        <f t="shared" si="16"/>
        <v>0</v>
      </c>
      <c r="N254" s="19"/>
      <c r="O254" s="19"/>
      <c r="P254" s="19">
        <f t="shared" si="17"/>
        <v>0</v>
      </c>
      <c r="Q254" s="7" t="b">
        <f t="shared" si="20"/>
        <v>0</v>
      </c>
    </row>
    <row r="255" spans="1:17" ht="63.75" hidden="1" x14ac:dyDescent="0.25">
      <c r="A255" s="33">
        <f t="shared" si="18"/>
        <v>252</v>
      </c>
      <c r="B255" s="33" t="s">
        <v>303</v>
      </c>
      <c r="C255" s="33">
        <v>30258</v>
      </c>
      <c r="D255" s="33" t="s">
        <v>66</v>
      </c>
      <c r="E255" s="34" t="s">
        <v>67</v>
      </c>
      <c r="F255" s="19"/>
      <c r="G255" s="19"/>
      <c r="H255" s="19"/>
      <c r="I255" s="19"/>
      <c r="J255" s="19"/>
      <c r="K255" s="19"/>
      <c r="L255" s="19" t="b">
        <f t="shared" si="19"/>
        <v>0</v>
      </c>
      <c r="M255" s="19">
        <f t="shared" si="16"/>
        <v>0</v>
      </c>
      <c r="N255" s="19"/>
      <c r="O255" s="19"/>
      <c r="P255" s="19">
        <f t="shared" si="17"/>
        <v>0</v>
      </c>
      <c r="Q255" s="7" t="b">
        <f t="shared" si="20"/>
        <v>0</v>
      </c>
    </row>
    <row r="256" spans="1:17" ht="30" hidden="1" x14ac:dyDescent="0.25">
      <c r="A256" s="33">
        <f t="shared" si="18"/>
        <v>253</v>
      </c>
      <c r="B256" s="33" t="s">
        <v>304</v>
      </c>
      <c r="C256" s="33">
        <v>30259</v>
      </c>
      <c r="D256" s="33" t="s">
        <v>8</v>
      </c>
      <c r="E256" s="34" t="s">
        <v>9</v>
      </c>
      <c r="F256" s="19"/>
      <c r="G256" s="19"/>
      <c r="H256" s="19"/>
      <c r="I256" s="19"/>
      <c r="J256" s="19"/>
      <c r="K256" s="19"/>
      <c r="L256" s="19" t="b">
        <f t="shared" si="19"/>
        <v>0</v>
      </c>
      <c r="M256" s="19">
        <f t="shared" si="16"/>
        <v>0</v>
      </c>
      <c r="N256" s="19"/>
      <c r="O256" s="19"/>
      <c r="P256" s="19">
        <f t="shared" si="17"/>
        <v>0</v>
      </c>
      <c r="Q256" s="7" t="b">
        <f t="shared" si="20"/>
        <v>0</v>
      </c>
    </row>
    <row r="257" spans="1:17" ht="30" hidden="1" x14ac:dyDescent="0.25">
      <c r="A257" s="33">
        <f t="shared" si="18"/>
        <v>254</v>
      </c>
      <c r="B257" s="33" t="s">
        <v>305</v>
      </c>
      <c r="C257" s="33">
        <v>30260</v>
      </c>
      <c r="D257" s="33" t="s">
        <v>8</v>
      </c>
      <c r="E257" s="34" t="s">
        <v>9</v>
      </c>
      <c r="F257" s="19"/>
      <c r="G257" s="19"/>
      <c r="H257" s="19"/>
      <c r="I257" s="19"/>
      <c r="J257" s="19"/>
      <c r="K257" s="19"/>
      <c r="L257" s="19" t="b">
        <f t="shared" si="19"/>
        <v>0</v>
      </c>
      <c r="M257" s="19">
        <f t="shared" si="16"/>
        <v>0</v>
      </c>
      <c r="N257" s="19"/>
      <c r="O257" s="19"/>
      <c r="P257" s="19">
        <f t="shared" si="17"/>
        <v>0</v>
      </c>
      <c r="Q257" s="7" t="b">
        <f t="shared" si="20"/>
        <v>0</v>
      </c>
    </row>
    <row r="258" spans="1:17" ht="45" hidden="1" x14ac:dyDescent="0.25">
      <c r="A258" s="33">
        <f t="shared" si="18"/>
        <v>255</v>
      </c>
      <c r="B258" s="33" t="s">
        <v>306</v>
      </c>
      <c r="C258" s="33">
        <v>30261</v>
      </c>
      <c r="D258" s="33" t="s">
        <v>8</v>
      </c>
      <c r="E258" s="34" t="s">
        <v>9</v>
      </c>
      <c r="F258" s="19"/>
      <c r="G258" s="19"/>
      <c r="H258" s="19"/>
      <c r="I258" s="19"/>
      <c r="J258" s="19"/>
      <c r="K258" s="19"/>
      <c r="L258" s="19" t="b">
        <f t="shared" si="19"/>
        <v>0</v>
      </c>
      <c r="M258" s="19">
        <f t="shared" si="16"/>
        <v>0</v>
      </c>
      <c r="N258" s="19"/>
      <c r="O258" s="19"/>
      <c r="P258" s="19">
        <f t="shared" si="17"/>
        <v>0</v>
      </c>
      <c r="Q258" s="7" t="b">
        <f t="shared" si="20"/>
        <v>0</v>
      </c>
    </row>
    <row r="259" spans="1:17" ht="45" hidden="1" x14ac:dyDescent="0.25">
      <c r="A259" s="33">
        <f t="shared" si="18"/>
        <v>256</v>
      </c>
      <c r="B259" s="33" t="s">
        <v>307</v>
      </c>
      <c r="C259" s="33">
        <v>30262</v>
      </c>
      <c r="D259" s="33" t="s">
        <v>8</v>
      </c>
      <c r="E259" s="34" t="s">
        <v>9</v>
      </c>
      <c r="F259" s="19"/>
      <c r="G259" s="19"/>
      <c r="H259" s="19"/>
      <c r="I259" s="19"/>
      <c r="J259" s="19"/>
      <c r="K259" s="19"/>
      <c r="L259" s="19" t="b">
        <f t="shared" si="19"/>
        <v>0</v>
      </c>
      <c r="M259" s="19">
        <f t="shared" si="16"/>
        <v>0</v>
      </c>
      <c r="N259" s="19"/>
      <c r="O259" s="19"/>
      <c r="P259" s="19">
        <f t="shared" si="17"/>
        <v>0</v>
      </c>
      <c r="Q259" s="7" t="b">
        <f t="shared" si="20"/>
        <v>0</v>
      </c>
    </row>
    <row r="260" spans="1:17" ht="45" hidden="1" x14ac:dyDescent="0.25">
      <c r="A260" s="33">
        <f t="shared" si="18"/>
        <v>257</v>
      </c>
      <c r="B260" s="33" t="s">
        <v>308</v>
      </c>
      <c r="C260" s="33">
        <v>30263</v>
      </c>
      <c r="D260" s="33" t="s">
        <v>11</v>
      </c>
      <c r="E260" s="34" t="s">
        <v>464</v>
      </c>
      <c r="F260" s="19"/>
      <c r="G260" s="19"/>
      <c r="H260" s="19"/>
      <c r="I260" s="19"/>
      <c r="J260" s="19"/>
      <c r="K260" s="19"/>
      <c r="L260" s="19" t="b">
        <f t="shared" si="19"/>
        <v>0</v>
      </c>
      <c r="M260" s="19">
        <f t="shared" si="16"/>
        <v>0</v>
      </c>
      <c r="N260" s="19"/>
      <c r="O260" s="19"/>
      <c r="P260" s="19">
        <f t="shared" si="17"/>
        <v>0</v>
      </c>
      <c r="Q260" s="7" t="b">
        <f t="shared" si="20"/>
        <v>0</v>
      </c>
    </row>
    <row r="261" spans="1:17" ht="30" hidden="1" x14ac:dyDescent="0.25">
      <c r="A261" s="33">
        <f t="shared" si="18"/>
        <v>258</v>
      </c>
      <c r="B261" s="33" t="s">
        <v>309</v>
      </c>
      <c r="C261" s="33">
        <v>30264</v>
      </c>
      <c r="D261" s="33" t="s">
        <v>8</v>
      </c>
      <c r="E261" s="34" t="s">
        <v>9</v>
      </c>
      <c r="F261" s="19"/>
      <c r="G261" s="19"/>
      <c r="H261" s="19"/>
      <c r="I261" s="19"/>
      <c r="J261" s="19"/>
      <c r="K261" s="19"/>
      <c r="L261" s="19" t="b">
        <f t="shared" si="19"/>
        <v>0</v>
      </c>
      <c r="M261" s="19">
        <f t="shared" ref="M261:M324" si="21">G261+I261+K261</f>
        <v>0</v>
      </c>
      <c r="N261" s="19"/>
      <c r="O261" s="19"/>
      <c r="P261" s="19">
        <f t="shared" ref="P261:P324" si="22">O261</f>
        <v>0</v>
      </c>
      <c r="Q261" s="7" t="b">
        <f t="shared" si="20"/>
        <v>0</v>
      </c>
    </row>
    <row r="262" spans="1:17" ht="30" hidden="1" x14ac:dyDescent="0.25">
      <c r="A262" s="33">
        <f t="shared" ref="A262:A325" si="23">A261+1</f>
        <v>259</v>
      </c>
      <c r="B262" s="33" t="s">
        <v>310</v>
      </c>
      <c r="C262" s="33">
        <v>30265</v>
      </c>
      <c r="D262" s="33" t="s">
        <v>11</v>
      </c>
      <c r="E262" s="34" t="s">
        <v>464</v>
      </c>
      <c r="F262" s="19"/>
      <c r="G262" s="19"/>
      <c r="H262" s="19"/>
      <c r="I262" s="19"/>
      <c r="J262" s="19"/>
      <c r="K262" s="19"/>
      <c r="L262" s="19" t="b">
        <f t="shared" ref="L262:L325" si="24">IF(G262&gt;0,G262,IF(I262&gt;0,I262,IF(K262&gt;0,K262)))</f>
        <v>0</v>
      </c>
      <c r="M262" s="19">
        <f t="shared" si="21"/>
        <v>0</v>
      </c>
      <c r="N262" s="19"/>
      <c r="O262" s="19"/>
      <c r="P262" s="19">
        <f t="shared" si="22"/>
        <v>0</v>
      </c>
      <c r="Q262" s="7" t="b">
        <f t="shared" si="20"/>
        <v>0</v>
      </c>
    </row>
    <row r="263" spans="1:17" ht="30" hidden="1" x14ac:dyDescent="0.25">
      <c r="A263" s="33">
        <f t="shared" si="23"/>
        <v>260</v>
      </c>
      <c r="B263" s="33" t="s">
        <v>311</v>
      </c>
      <c r="C263" s="33">
        <v>30266</v>
      </c>
      <c r="D263" s="33" t="s">
        <v>26</v>
      </c>
      <c r="E263" s="34" t="s">
        <v>445</v>
      </c>
      <c r="F263" s="19"/>
      <c r="G263" s="19"/>
      <c r="H263" s="19"/>
      <c r="I263" s="19"/>
      <c r="J263" s="19"/>
      <c r="K263" s="19"/>
      <c r="L263" s="19" t="b">
        <f t="shared" si="24"/>
        <v>0</v>
      </c>
      <c r="M263" s="19">
        <f t="shared" si="21"/>
        <v>0</v>
      </c>
      <c r="N263" s="19"/>
      <c r="O263" s="19"/>
      <c r="P263" s="19">
        <f t="shared" si="22"/>
        <v>0</v>
      </c>
      <c r="Q263" s="7" t="b">
        <f t="shared" si="20"/>
        <v>0</v>
      </c>
    </row>
    <row r="264" spans="1:17" ht="51" hidden="1" x14ac:dyDescent="0.25">
      <c r="A264" s="33">
        <f t="shared" si="23"/>
        <v>261</v>
      </c>
      <c r="B264" s="35" t="s">
        <v>312</v>
      </c>
      <c r="C264" s="33">
        <v>30267</v>
      </c>
      <c r="D264" s="33" t="s">
        <v>11</v>
      </c>
      <c r="E264" s="34" t="s">
        <v>468</v>
      </c>
      <c r="F264" s="19"/>
      <c r="G264" s="19"/>
      <c r="H264" s="19"/>
      <c r="I264" s="19"/>
      <c r="J264" s="19"/>
      <c r="K264" s="19"/>
      <c r="L264" s="19" t="b">
        <f t="shared" si="24"/>
        <v>0</v>
      </c>
      <c r="M264" s="19">
        <f t="shared" si="21"/>
        <v>0</v>
      </c>
      <c r="N264" s="19"/>
      <c r="O264" s="19"/>
      <c r="P264" s="19">
        <f t="shared" si="22"/>
        <v>0</v>
      </c>
      <c r="Q264" s="7" t="b">
        <f t="shared" si="20"/>
        <v>0</v>
      </c>
    </row>
    <row r="265" spans="1:17" ht="30" hidden="1" x14ac:dyDescent="0.25">
      <c r="A265" s="33">
        <f t="shared" si="23"/>
        <v>262</v>
      </c>
      <c r="B265" s="33" t="s">
        <v>313</v>
      </c>
      <c r="C265" s="33">
        <v>30268</v>
      </c>
      <c r="D265" s="33" t="s">
        <v>26</v>
      </c>
      <c r="E265" s="34" t="s">
        <v>445</v>
      </c>
      <c r="F265" s="19"/>
      <c r="G265" s="19"/>
      <c r="H265" s="19"/>
      <c r="I265" s="19"/>
      <c r="J265" s="19"/>
      <c r="K265" s="19"/>
      <c r="L265" s="19" t="b">
        <f t="shared" si="24"/>
        <v>0</v>
      </c>
      <c r="M265" s="19">
        <f t="shared" si="21"/>
        <v>0</v>
      </c>
      <c r="N265" s="19"/>
      <c r="O265" s="19"/>
      <c r="P265" s="19">
        <f t="shared" si="22"/>
        <v>0</v>
      </c>
      <c r="Q265" s="7" t="b">
        <f t="shared" si="20"/>
        <v>0</v>
      </c>
    </row>
    <row r="266" spans="1:17" ht="30" hidden="1" x14ac:dyDescent="0.25">
      <c r="A266" s="33">
        <f t="shared" si="23"/>
        <v>263</v>
      </c>
      <c r="B266" s="33" t="s">
        <v>314</v>
      </c>
      <c r="C266" s="33">
        <v>30269</v>
      </c>
      <c r="D266" s="33" t="s">
        <v>8</v>
      </c>
      <c r="E266" s="34" t="s">
        <v>9</v>
      </c>
      <c r="F266" s="19"/>
      <c r="G266" s="19"/>
      <c r="H266" s="19"/>
      <c r="I266" s="19"/>
      <c r="J266" s="19"/>
      <c r="K266" s="19"/>
      <c r="L266" s="19" t="b">
        <f t="shared" si="24"/>
        <v>0</v>
      </c>
      <c r="M266" s="19">
        <f t="shared" si="21"/>
        <v>0</v>
      </c>
      <c r="N266" s="19"/>
      <c r="O266" s="19"/>
      <c r="P266" s="19">
        <f t="shared" si="22"/>
        <v>0</v>
      </c>
      <c r="Q266" s="7" t="b">
        <f t="shared" ref="Q266:Q329" si="25">IF(L266&gt;0,L266,IF(P266&gt;0,P266))</f>
        <v>0</v>
      </c>
    </row>
    <row r="267" spans="1:17" ht="30" hidden="1" x14ac:dyDescent="0.25">
      <c r="A267" s="33">
        <f t="shared" si="23"/>
        <v>264</v>
      </c>
      <c r="B267" s="33" t="s">
        <v>315</v>
      </c>
      <c r="C267" s="33">
        <v>30270</v>
      </c>
      <c r="D267" s="33" t="s">
        <v>8</v>
      </c>
      <c r="E267" s="34" t="s">
        <v>9</v>
      </c>
      <c r="F267" s="19"/>
      <c r="G267" s="19"/>
      <c r="H267" s="19"/>
      <c r="I267" s="19"/>
      <c r="J267" s="19"/>
      <c r="K267" s="19"/>
      <c r="L267" s="19" t="b">
        <f t="shared" si="24"/>
        <v>0</v>
      </c>
      <c r="M267" s="19">
        <f t="shared" si="21"/>
        <v>0</v>
      </c>
      <c r="N267" s="19"/>
      <c r="O267" s="19"/>
      <c r="P267" s="19">
        <f t="shared" si="22"/>
        <v>0</v>
      </c>
      <c r="Q267" s="7" t="b">
        <f t="shared" si="25"/>
        <v>0</v>
      </c>
    </row>
    <row r="268" spans="1:17" ht="30" hidden="1" x14ac:dyDescent="0.25">
      <c r="A268" s="33">
        <f t="shared" si="23"/>
        <v>265</v>
      </c>
      <c r="B268" s="33" t="s">
        <v>316</v>
      </c>
      <c r="C268" s="33">
        <v>30271</v>
      </c>
      <c r="D268" s="33" t="s">
        <v>26</v>
      </c>
      <c r="E268" s="34" t="s">
        <v>445</v>
      </c>
      <c r="F268" s="19"/>
      <c r="G268" s="19"/>
      <c r="H268" s="19"/>
      <c r="I268" s="19"/>
      <c r="J268" s="19"/>
      <c r="K268" s="19"/>
      <c r="L268" s="19" t="b">
        <f t="shared" si="24"/>
        <v>0</v>
      </c>
      <c r="M268" s="19">
        <f t="shared" si="21"/>
        <v>0</v>
      </c>
      <c r="N268" s="19"/>
      <c r="O268" s="19"/>
      <c r="P268" s="19">
        <f t="shared" si="22"/>
        <v>0</v>
      </c>
      <c r="Q268" s="7" t="b">
        <f t="shared" si="25"/>
        <v>0</v>
      </c>
    </row>
    <row r="269" spans="1:17" ht="30" hidden="1" x14ac:dyDescent="0.25">
      <c r="A269" s="33">
        <f t="shared" si="23"/>
        <v>266</v>
      </c>
      <c r="B269" s="33" t="s">
        <v>317</v>
      </c>
      <c r="C269" s="33">
        <v>30272</v>
      </c>
      <c r="D269" s="33" t="s">
        <v>29</v>
      </c>
      <c r="E269" s="34" t="s">
        <v>446</v>
      </c>
      <c r="F269" s="19"/>
      <c r="G269" s="19"/>
      <c r="H269" s="19"/>
      <c r="I269" s="19"/>
      <c r="J269" s="19"/>
      <c r="K269" s="19"/>
      <c r="L269" s="19" t="b">
        <f t="shared" si="24"/>
        <v>0</v>
      </c>
      <c r="M269" s="19">
        <f t="shared" si="21"/>
        <v>0</v>
      </c>
      <c r="N269" s="19"/>
      <c r="O269" s="19"/>
      <c r="P269" s="19">
        <f t="shared" si="22"/>
        <v>0</v>
      </c>
      <c r="Q269" s="7" t="b">
        <f t="shared" si="25"/>
        <v>0</v>
      </c>
    </row>
    <row r="270" spans="1:17" ht="30" hidden="1" x14ac:dyDescent="0.25">
      <c r="A270" s="33">
        <f t="shared" si="23"/>
        <v>267</v>
      </c>
      <c r="B270" s="33" t="s">
        <v>318</v>
      </c>
      <c r="C270" s="33">
        <v>30273</v>
      </c>
      <c r="D270" s="33" t="s">
        <v>188</v>
      </c>
      <c r="E270" s="34" t="s">
        <v>461</v>
      </c>
      <c r="F270" s="19"/>
      <c r="G270" s="19"/>
      <c r="H270" s="19"/>
      <c r="I270" s="19"/>
      <c r="J270" s="19"/>
      <c r="K270" s="19"/>
      <c r="L270" s="19" t="b">
        <f t="shared" si="24"/>
        <v>0</v>
      </c>
      <c r="M270" s="19">
        <f t="shared" si="21"/>
        <v>0</v>
      </c>
      <c r="N270" s="19"/>
      <c r="O270" s="19"/>
      <c r="P270" s="19">
        <f t="shared" si="22"/>
        <v>0</v>
      </c>
      <c r="Q270" s="7" t="b">
        <f t="shared" si="25"/>
        <v>0</v>
      </c>
    </row>
    <row r="271" spans="1:17" ht="30" hidden="1" x14ac:dyDescent="0.25">
      <c r="A271" s="33">
        <f t="shared" si="23"/>
        <v>268</v>
      </c>
      <c r="B271" s="33" t="s">
        <v>319</v>
      </c>
      <c r="C271" s="33">
        <v>30274</v>
      </c>
      <c r="D271" s="33" t="s">
        <v>8</v>
      </c>
      <c r="E271" s="34" t="s">
        <v>9</v>
      </c>
      <c r="F271" s="19"/>
      <c r="G271" s="19"/>
      <c r="H271" s="19"/>
      <c r="I271" s="19"/>
      <c r="J271" s="19"/>
      <c r="K271" s="19"/>
      <c r="L271" s="19" t="b">
        <f t="shared" si="24"/>
        <v>0</v>
      </c>
      <c r="M271" s="19">
        <f t="shared" si="21"/>
        <v>0</v>
      </c>
      <c r="N271" s="19"/>
      <c r="O271" s="19"/>
      <c r="P271" s="19">
        <f t="shared" si="22"/>
        <v>0</v>
      </c>
      <c r="Q271" s="7" t="b">
        <f t="shared" si="25"/>
        <v>0</v>
      </c>
    </row>
    <row r="272" spans="1:17" ht="51" hidden="1" x14ac:dyDescent="0.25">
      <c r="A272" s="33">
        <f t="shared" si="23"/>
        <v>269</v>
      </c>
      <c r="B272" s="33" t="s">
        <v>320</v>
      </c>
      <c r="C272" s="33">
        <v>30275</v>
      </c>
      <c r="D272" s="33" t="s">
        <v>103</v>
      </c>
      <c r="E272" s="34" t="s">
        <v>470</v>
      </c>
      <c r="F272" s="19"/>
      <c r="G272" s="19"/>
      <c r="H272" s="19"/>
      <c r="I272" s="19"/>
      <c r="J272" s="19"/>
      <c r="K272" s="19"/>
      <c r="L272" s="19" t="b">
        <f t="shared" si="24"/>
        <v>0</v>
      </c>
      <c r="M272" s="19">
        <f t="shared" si="21"/>
        <v>0</v>
      </c>
      <c r="N272" s="19"/>
      <c r="O272" s="19"/>
      <c r="P272" s="19">
        <f t="shared" si="22"/>
        <v>0</v>
      </c>
      <c r="Q272" s="7" t="b">
        <f t="shared" si="25"/>
        <v>0</v>
      </c>
    </row>
    <row r="273" spans="1:17" ht="89.25" hidden="1" x14ac:dyDescent="0.25">
      <c r="A273" s="33">
        <f t="shared" si="23"/>
        <v>270</v>
      </c>
      <c r="B273" s="33" t="s">
        <v>321</v>
      </c>
      <c r="C273" s="33">
        <v>30276</v>
      </c>
      <c r="D273" s="33" t="s">
        <v>14</v>
      </c>
      <c r="E273" s="34" t="s">
        <v>466</v>
      </c>
      <c r="F273" s="19"/>
      <c r="G273" s="19"/>
      <c r="H273" s="19"/>
      <c r="I273" s="19"/>
      <c r="J273" s="19"/>
      <c r="K273" s="19"/>
      <c r="L273" s="19" t="b">
        <f t="shared" si="24"/>
        <v>0</v>
      </c>
      <c r="M273" s="19">
        <f t="shared" si="21"/>
        <v>0</v>
      </c>
      <c r="N273" s="19"/>
      <c r="O273" s="19"/>
      <c r="P273" s="19">
        <f t="shared" si="22"/>
        <v>0</v>
      </c>
      <c r="Q273" s="7" t="b">
        <f t="shared" si="25"/>
        <v>0</v>
      </c>
    </row>
    <row r="274" spans="1:17" ht="30" hidden="1" x14ac:dyDescent="0.25">
      <c r="A274" s="33">
        <f t="shared" si="23"/>
        <v>271</v>
      </c>
      <c r="B274" s="33" t="s">
        <v>322</v>
      </c>
      <c r="C274" s="33">
        <v>30277</v>
      </c>
      <c r="D274" s="33" t="s">
        <v>26</v>
      </c>
      <c r="E274" s="34" t="s">
        <v>445</v>
      </c>
      <c r="F274" s="19"/>
      <c r="G274" s="19"/>
      <c r="H274" s="19"/>
      <c r="I274" s="19"/>
      <c r="J274" s="19"/>
      <c r="K274" s="19"/>
      <c r="L274" s="19" t="b">
        <f t="shared" si="24"/>
        <v>0</v>
      </c>
      <c r="M274" s="19">
        <f t="shared" si="21"/>
        <v>0</v>
      </c>
      <c r="N274" s="19"/>
      <c r="O274" s="19"/>
      <c r="P274" s="19">
        <f t="shared" si="22"/>
        <v>0</v>
      </c>
      <c r="Q274" s="7" t="b">
        <f t="shared" si="25"/>
        <v>0</v>
      </c>
    </row>
    <row r="275" spans="1:17" ht="30" hidden="1" x14ac:dyDescent="0.25">
      <c r="A275" s="33">
        <f t="shared" si="23"/>
        <v>272</v>
      </c>
      <c r="B275" s="33" t="s">
        <v>323</v>
      </c>
      <c r="C275" s="33">
        <v>30278</v>
      </c>
      <c r="D275" s="33" t="s">
        <v>63</v>
      </c>
      <c r="E275" s="34" t="s">
        <v>445</v>
      </c>
      <c r="F275" s="19"/>
      <c r="G275" s="19"/>
      <c r="H275" s="19"/>
      <c r="I275" s="19"/>
      <c r="J275" s="19"/>
      <c r="K275" s="19"/>
      <c r="L275" s="19" t="b">
        <f t="shared" si="24"/>
        <v>0</v>
      </c>
      <c r="M275" s="19">
        <f t="shared" si="21"/>
        <v>0</v>
      </c>
      <c r="N275" s="19"/>
      <c r="O275" s="19"/>
      <c r="P275" s="19">
        <f t="shared" si="22"/>
        <v>0</v>
      </c>
      <c r="Q275" s="7" t="b">
        <f t="shared" si="25"/>
        <v>0</v>
      </c>
    </row>
    <row r="276" spans="1:17" ht="30" hidden="1" x14ac:dyDescent="0.25">
      <c r="A276" s="33">
        <f t="shared" si="23"/>
        <v>273</v>
      </c>
      <c r="B276" s="33" t="s">
        <v>324</v>
      </c>
      <c r="C276" s="33">
        <v>30279</v>
      </c>
      <c r="D276" s="33" t="s">
        <v>26</v>
      </c>
      <c r="E276" s="34" t="s">
        <v>445</v>
      </c>
      <c r="F276" s="19"/>
      <c r="G276" s="19"/>
      <c r="H276" s="19"/>
      <c r="I276" s="19"/>
      <c r="J276" s="19"/>
      <c r="K276" s="19"/>
      <c r="L276" s="19" t="b">
        <f t="shared" si="24"/>
        <v>0</v>
      </c>
      <c r="M276" s="19">
        <f t="shared" si="21"/>
        <v>0</v>
      </c>
      <c r="N276" s="19"/>
      <c r="O276" s="19"/>
      <c r="P276" s="19">
        <f t="shared" si="22"/>
        <v>0</v>
      </c>
      <c r="Q276" s="7" t="b">
        <f t="shared" si="25"/>
        <v>0</v>
      </c>
    </row>
    <row r="277" spans="1:17" ht="30" hidden="1" x14ac:dyDescent="0.25">
      <c r="A277" s="33">
        <f t="shared" si="23"/>
        <v>274</v>
      </c>
      <c r="B277" s="33" t="s">
        <v>325</v>
      </c>
      <c r="C277" s="33">
        <v>30280</v>
      </c>
      <c r="D277" s="33" t="s">
        <v>29</v>
      </c>
      <c r="E277" s="34" t="s">
        <v>446</v>
      </c>
      <c r="F277" s="19"/>
      <c r="G277" s="19"/>
      <c r="H277" s="19"/>
      <c r="I277" s="19"/>
      <c r="J277" s="19"/>
      <c r="K277" s="19"/>
      <c r="L277" s="19" t="b">
        <f t="shared" si="24"/>
        <v>0</v>
      </c>
      <c r="M277" s="19">
        <f t="shared" si="21"/>
        <v>0</v>
      </c>
      <c r="N277" s="19"/>
      <c r="O277" s="19"/>
      <c r="P277" s="19">
        <f t="shared" si="22"/>
        <v>0</v>
      </c>
      <c r="Q277" s="7" t="b">
        <f t="shared" si="25"/>
        <v>0</v>
      </c>
    </row>
    <row r="278" spans="1:17" ht="30" hidden="1" x14ac:dyDescent="0.25">
      <c r="A278" s="33">
        <f t="shared" si="23"/>
        <v>275</v>
      </c>
      <c r="B278" s="33" t="s">
        <v>326</v>
      </c>
      <c r="C278" s="33">
        <v>30281</v>
      </c>
      <c r="D278" s="33" t="s">
        <v>8</v>
      </c>
      <c r="E278" s="34" t="s">
        <v>9</v>
      </c>
      <c r="F278" s="19"/>
      <c r="G278" s="19"/>
      <c r="H278" s="19"/>
      <c r="I278" s="19"/>
      <c r="J278" s="19"/>
      <c r="K278" s="19"/>
      <c r="L278" s="19" t="b">
        <f t="shared" si="24"/>
        <v>0</v>
      </c>
      <c r="M278" s="19">
        <f t="shared" si="21"/>
        <v>0</v>
      </c>
      <c r="N278" s="19"/>
      <c r="O278" s="19"/>
      <c r="P278" s="19">
        <f t="shared" si="22"/>
        <v>0</v>
      </c>
      <c r="Q278" s="7" t="b">
        <f t="shared" si="25"/>
        <v>0</v>
      </c>
    </row>
    <row r="279" spans="1:17" ht="30" hidden="1" x14ac:dyDescent="0.25">
      <c r="A279" s="33">
        <f t="shared" si="23"/>
        <v>276</v>
      </c>
      <c r="B279" s="33" t="s">
        <v>327</v>
      </c>
      <c r="C279" s="33">
        <v>30282</v>
      </c>
      <c r="D279" s="33" t="s">
        <v>26</v>
      </c>
      <c r="E279" s="34" t="s">
        <v>445</v>
      </c>
      <c r="F279" s="19"/>
      <c r="G279" s="19"/>
      <c r="H279" s="19"/>
      <c r="I279" s="19"/>
      <c r="J279" s="19"/>
      <c r="K279" s="19"/>
      <c r="L279" s="19" t="b">
        <f t="shared" si="24"/>
        <v>0</v>
      </c>
      <c r="M279" s="19">
        <f t="shared" si="21"/>
        <v>0</v>
      </c>
      <c r="N279" s="19"/>
      <c r="O279" s="19"/>
      <c r="P279" s="19">
        <f t="shared" si="22"/>
        <v>0</v>
      </c>
      <c r="Q279" s="7" t="b">
        <f t="shared" si="25"/>
        <v>0</v>
      </c>
    </row>
    <row r="280" spans="1:17" ht="25.5" hidden="1" x14ac:dyDescent="0.25">
      <c r="A280" s="33">
        <f t="shared" si="23"/>
        <v>277</v>
      </c>
      <c r="B280" s="33" t="s">
        <v>328</v>
      </c>
      <c r="C280" s="33">
        <v>30283</v>
      </c>
      <c r="D280" s="33" t="s">
        <v>29</v>
      </c>
      <c r="E280" s="34" t="s">
        <v>446</v>
      </c>
      <c r="F280" s="19"/>
      <c r="G280" s="19"/>
      <c r="H280" s="19"/>
      <c r="I280" s="19"/>
      <c r="J280" s="19"/>
      <c r="K280" s="19"/>
      <c r="L280" s="19" t="b">
        <f t="shared" si="24"/>
        <v>0</v>
      </c>
      <c r="M280" s="19">
        <f t="shared" si="21"/>
        <v>0</v>
      </c>
      <c r="N280" s="19"/>
      <c r="O280" s="19"/>
      <c r="P280" s="19">
        <f t="shared" si="22"/>
        <v>0</v>
      </c>
      <c r="Q280" s="7" t="b">
        <f t="shared" si="25"/>
        <v>0</v>
      </c>
    </row>
    <row r="281" spans="1:17" ht="45" hidden="1" x14ac:dyDescent="0.25">
      <c r="A281" s="33">
        <f t="shared" si="23"/>
        <v>278</v>
      </c>
      <c r="B281" s="33" t="s">
        <v>329</v>
      </c>
      <c r="C281" s="33">
        <v>30284</v>
      </c>
      <c r="D281" s="33" t="s">
        <v>8</v>
      </c>
      <c r="E281" s="34" t="s">
        <v>9</v>
      </c>
      <c r="F281" s="19"/>
      <c r="G281" s="19"/>
      <c r="H281" s="19"/>
      <c r="I281" s="19"/>
      <c r="J281" s="19"/>
      <c r="K281" s="19"/>
      <c r="L281" s="19" t="b">
        <f t="shared" si="24"/>
        <v>0</v>
      </c>
      <c r="M281" s="19">
        <f t="shared" si="21"/>
        <v>0</v>
      </c>
      <c r="N281" s="19"/>
      <c r="O281" s="19"/>
      <c r="P281" s="19">
        <f t="shared" si="22"/>
        <v>0</v>
      </c>
      <c r="Q281" s="7" t="b">
        <f t="shared" si="25"/>
        <v>0</v>
      </c>
    </row>
    <row r="282" spans="1:17" ht="30" hidden="1" x14ac:dyDescent="0.25">
      <c r="A282" s="33">
        <f t="shared" si="23"/>
        <v>279</v>
      </c>
      <c r="B282" s="33" t="s">
        <v>330</v>
      </c>
      <c r="C282" s="33">
        <v>30285</v>
      </c>
      <c r="D282" s="33" t="s">
        <v>8</v>
      </c>
      <c r="E282" s="34" t="s">
        <v>9</v>
      </c>
      <c r="F282" s="19"/>
      <c r="G282" s="19"/>
      <c r="H282" s="19"/>
      <c r="I282" s="19"/>
      <c r="J282" s="19"/>
      <c r="K282" s="19"/>
      <c r="L282" s="19" t="b">
        <f t="shared" si="24"/>
        <v>0</v>
      </c>
      <c r="M282" s="19">
        <f t="shared" si="21"/>
        <v>0</v>
      </c>
      <c r="N282" s="19"/>
      <c r="O282" s="19"/>
      <c r="P282" s="19">
        <f t="shared" si="22"/>
        <v>0</v>
      </c>
      <c r="Q282" s="7" t="b">
        <f t="shared" si="25"/>
        <v>0</v>
      </c>
    </row>
    <row r="283" spans="1:17" ht="30" hidden="1" x14ac:dyDescent="0.25">
      <c r="A283" s="33">
        <f t="shared" si="23"/>
        <v>280</v>
      </c>
      <c r="B283" s="33" t="s">
        <v>331</v>
      </c>
      <c r="C283" s="33">
        <v>30286</v>
      </c>
      <c r="D283" s="33" t="s">
        <v>8</v>
      </c>
      <c r="E283" s="34" t="s">
        <v>9</v>
      </c>
      <c r="F283" s="19"/>
      <c r="G283" s="19"/>
      <c r="H283" s="19"/>
      <c r="I283" s="19"/>
      <c r="J283" s="19"/>
      <c r="K283" s="19"/>
      <c r="L283" s="19" t="b">
        <f t="shared" si="24"/>
        <v>0</v>
      </c>
      <c r="M283" s="19">
        <f t="shared" si="21"/>
        <v>0</v>
      </c>
      <c r="N283" s="19"/>
      <c r="O283" s="19"/>
      <c r="P283" s="19">
        <f t="shared" si="22"/>
        <v>0</v>
      </c>
      <c r="Q283" s="7" t="b">
        <f t="shared" si="25"/>
        <v>0</v>
      </c>
    </row>
    <row r="284" spans="1:17" ht="30" hidden="1" x14ac:dyDescent="0.25">
      <c r="A284" s="33">
        <f t="shared" si="23"/>
        <v>281</v>
      </c>
      <c r="B284" s="33" t="s">
        <v>332</v>
      </c>
      <c r="C284" s="33">
        <v>30287</v>
      </c>
      <c r="D284" s="33" t="s">
        <v>122</v>
      </c>
      <c r="E284" s="34" t="s">
        <v>445</v>
      </c>
      <c r="F284" s="19"/>
      <c r="G284" s="19"/>
      <c r="H284" s="19"/>
      <c r="I284" s="19"/>
      <c r="J284" s="19"/>
      <c r="K284" s="19"/>
      <c r="L284" s="19" t="b">
        <f t="shared" si="24"/>
        <v>0</v>
      </c>
      <c r="M284" s="19">
        <f t="shared" si="21"/>
        <v>0</v>
      </c>
      <c r="N284" s="19"/>
      <c r="O284" s="19"/>
      <c r="P284" s="19">
        <f t="shared" si="22"/>
        <v>0</v>
      </c>
      <c r="Q284" s="7" t="b">
        <f t="shared" si="25"/>
        <v>0</v>
      </c>
    </row>
    <row r="285" spans="1:17" ht="25.5" hidden="1" x14ac:dyDescent="0.25">
      <c r="A285" s="33">
        <f t="shared" si="23"/>
        <v>282</v>
      </c>
      <c r="B285" s="33" t="s">
        <v>333</v>
      </c>
      <c r="C285" s="33">
        <v>30288</v>
      </c>
      <c r="D285" s="33" t="s">
        <v>26</v>
      </c>
      <c r="E285" s="34" t="s">
        <v>445</v>
      </c>
      <c r="F285" s="19"/>
      <c r="G285" s="19"/>
      <c r="H285" s="19"/>
      <c r="I285" s="19"/>
      <c r="J285" s="19"/>
      <c r="K285" s="19"/>
      <c r="L285" s="19" t="b">
        <f t="shared" si="24"/>
        <v>0</v>
      </c>
      <c r="M285" s="19">
        <f t="shared" si="21"/>
        <v>0</v>
      </c>
      <c r="N285" s="19"/>
      <c r="O285" s="19"/>
      <c r="P285" s="19">
        <f t="shared" si="22"/>
        <v>0</v>
      </c>
      <c r="Q285" s="7" t="b">
        <f t="shared" si="25"/>
        <v>0</v>
      </c>
    </row>
    <row r="286" spans="1:17" ht="30" hidden="1" x14ac:dyDescent="0.25">
      <c r="A286" s="33">
        <f t="shared" si="23"/>
        <v>283</v>
      </c>
      <c r="B286" s="33" t="s">
        <v>334</v>
      </c>
      <c r="C286" s="33">
        <v>30289</v>
      </c>
      <c r="D286" s="33" t="s">
        <v>11</v>
      </c>
      <c r="E286" s="34" t="s">
        <v>464</v>
      </c>
      <c r="F286" s="19"/>
      <c r="G286" s="19"/>
      <c r="H286" s="19"/>
      <c r="I286" s="19"/>
      <c r="J286" s="19"/>
      <c r="K286" s="19"/>
      <c r="L286" s="19" t="b">
        <f t="shared" si="24"/>
        <v>0</v>
      </c>
      <c r="M286" s="19">
        <f t="shared" si="21"/>
        <v>0</v>
      </c>
      <c r="N286" s="19"/>
      <c r="O286" s="19"/>
      <c r="P286" s="19">
        <f t="shared" si="22"/>
        <v>0</v>
      </c>
      <c r="Q286" s="7" t="b">
        <f t="shared" si="25"/>
        <v>0</v>
      </c>
    </row>
    <row r="287" spans="1:17" ht="30" hidden="1" x14ac:dyDescent="0.25">
      <c r="A287" s="33">
        <f t="shared" si="23"/>
        <v>284</v>
      </c>
      <c r="B287" s="33" t="s">
        <v>335</v>
      </c>
      <c r="C287" s="33">
        <v>30291</v>
      </c>
      <c r="D287" s="33" t="s">
        <v>8</v>
      </c>
      <c r="E287" s="34" t="s">
        <v>9</v>
      </c>
      <c r="F287" s="19"/>
      <c r="G287" s="19"/>
      <c r="H287" s="19"/>
      <c r="I287" s="19"/>
      <c r="J287" s="19"/>
      <c r="K287" s="19"/>
      <c r="L287" s="19" t="b">
        <f t="shared" si="24"/>
        <v>0</v>
      </c>
      <c r="M287" s="19">
        <f t="shared" si="21"/>
        <v>0</v>
      </c>
      <c r="N287" s="19"/>
      <c r="O287" s="19"/>
      <c r="P287" s="19">
        <f t="shared" si="22"/>
        <v>0</v>
      </c>
      <c r="Q287" s="7" t="b">
        <f t="shared" si="25"/>
        <v>0</v>
      </c>
    </row>
    <row r="288" spans="1:17" ht="30" hidden="1" x14ac:dyDescent="0.25">
      <c r="A288" s="33">
        <f t="shared" si="23"/>
        <v>285</v>
      </c>
      <c r="B288" s="35" t="s">
        <v>336</v>
      </c>
      <c r="C288" s="33">
        <v>30355</v>
      </c>
      <c r="D288" s="33" t="s">
        <v>26</v>
      </c>
      <c r="E288" s="34" t="s">
        <v>445</v>
      </c>
      <c r="F288" s="19"/>
      <c r="G288" s="19"/>
      <c r="H288" s="19"/>
      <c r="I288" s="19"/>
      <c r="J288" s="19"/>
      <c r="K288" s="19"/>
      <c r="L288" s="19" t="b">
        <f t="shared" si="24"/>
        <v>0</v>
      </c>
      <c r="M288" s="19">
        <f t="shared" si="21"/>
        <v>0</v>
      </c>
      <c r="N288" s="19"/>
      <c r="O288" s="19"/>
      <c r="P288" s="19">
        <f t="shared" si="22"/>
        <v>0</v>
      </c>
      <c r="Q288" s="7" t="b">
        <f t="shared" si="25"/>
        <v>0</v>
      </c>
    </row>
    <row r="289" spans="1:17" ht="30" hidden="1" x14ac:dyDescent="0.25">
      <c r="A289" s="33">
        <f t="shared" si="23"/>
        <v>286</v>
      </c>
      <c r="B289" s="33" t="s">
        <v>337</v>
      </c>
      <c r="C289" s="33">
        <v>30290</v>
      </c>
      <c r="D289" s="33" t="s">
        <v>188</v>
      </c>
      <c r="E289" s="34" t="s">
        <v>461</v>
      </c>
      <c r="F289" s="19"/>
      <c r="G289" s="19"/>
      <c r="H289" s="19"/>
      <c r="I289" s="19"/>
      <c r="J289" s="19"/>
      <c r="K289" s="19"/>
      <c r="L289" s="19" t="b">
        <f t="shared" si="24"/>
        <v>0</v>
      </c>
      <c r="M289" s="19">
        <f t="shared" si="21"/>
        <v>0</v>
      </c>
      <c r="N289" s="19"/>
      <c r="O289" s="19"/>
      <c r="P289" s="19">
        <f t="shared" si="22"/>
        <v>0</v>
      </c>
      <c r="Q289" s="7" t="b">
        <f t="shared" si="25"/>
        <v>0</v>
      </c>
    </row>
    <row r="290" spans="1:17" ht="30" hidden="1" x14ac:dyDescent="0.25">
      <c r="A290" s="33">
        <f t="shared" si="23"/>
        <v>287</v>
      </c>
      <c r="B290" s="33" t="s">
        <v>338</v>
      </c>
      <c r="C290" s="33">
        <v>30292</v>
      </c>
      <c r="D290" s="33" t="s">
        <v>26</v>
      </c>
      <c r="E290" s="34" t="s">
        <v>445</v>
      </c>
      <c r="F290" s="19"/>
      <c r="G290" s="19"/>
      <c r="H290" s="19"/>
      <c r="I290" s="19"/>
      <c r="J290" s="19"/>
      <c r="K290" s="19"/>
      <c r="L290" s="19" t="b">
        <f t="shared" si="24"/>
        <v>0</v>
      </c>
      <c r="M290" s="19">
        <f t="shared" si="21"/>
        <v>0</v>
      </c>
      <c r="N290" s="19"/>
      <c r="O290" s="19"/>
      <c r="P290" s="19">
        <f t="shared" si="22"/>
        <v>0</v>
      </c>
      <c r="Q290" s="7" t="b">
        <f t="shared" si="25"/>
        <v>0</v>
      </c>
    </row>
    <row r="291" spans="1:17" ht="30" hidden="1" x14ac:dyDescent="0.25">
      <c r="A291" s="33">
        <f t="shared" si="23"/>
        <v>288</v>
      </c>
      <c r="B291" s="33" t="s">
        <v>339</v>
      </c>
      <c r="C291" s="33">
        <v>30293</v>
      </c>
      <c r="D291" s="33" t="s">
        <v>26</v>
      </c>
      <c r="E291" s="34" t="s">
        <v>445</v>
      </c>
      <c r="F291" s="19"/>
      <c r="G291" s="19"/>
      <c r="H291" s="19"/>
      <c r="I291" s="19"/>
      <c r="J291" s="19"/>
      <c r="K291" s="19"/>
      <c r="L291" s="19" t="b">
        <f t="shared" si="24"/>
        <v>0</v>
      </c>
      <c r="M291" s="19">
        <f t="shared" si="21"/>
        <v>0</v>
      </c>
      <c r="N291" s="19">
        <v>1</v>
      </c>
      <c r="O291" s="19">
        <v>1</v>
      </c>
      <c r="P291" s="19">
        <f t="shared" si="22"/>
        <v>1</v>
      </c>
      <c r="Q291" s="7">
        <v>1</v>
      </c>
    </row>
    <row r="292" spans="1:17" ht="30" hidden="1" x14ac:dyDescent="0.25">
      <c r="A292" s="33">
        <f t="shared" si="23"/>
        <v>289</v>
      </c>
      <c r="B292" s="33" t="s">
        <v>340</v>
      </c>
      <c r="C292" s="33">
        <v>30294</v>
      </c>
      <c r="D292" s="33" t="s">
        <v>8</v>
      </c>
      <c r="E292" s="34" t="s">
        <v>9</v>
      </c>
      <c r="F292" s="19"/>
      <c r="G292" s="19"/>
      <c r="H292" s="19"/>
      <c r="I292" s="19"/>
      <c r="J292" s="19"/>
      <c r="K292" s="19"/>
      <c r="L292" s="19" t="b">
        <f t="shared" si="24"/>
        <v>0</v>
      </c>
      <c r="M292" s="19">
        <f t="shared" si="21"/>
        <v>0</v>
      </c>
      <c r="N292" s="19"/>
      <c r="O292" s="19"/>
      <c r="P292" s="19">
        <f t="shared" si="22"/>
        <v>0</v>
      </c>
      <c r="Q292" s="7" t="b">
        <f t="shared" si="25"/>
        <v>0</v>
      </c>
    </row>
    <row r="293" spans="1:17" ht="30" hidden="1" x14ac:dyDescent="0.25">
      <c r="A293" s="33">
        <f t="shared" si="23"/>
        <v>290</v>
      </c>
      <c r="B293" s="33" t="s">
        <v>341</v>
      </c>
      <c r="C293" s="33">
        <v>30295</v>
      </c>
      <c r="D293" s="33" t="s">
        <v>8</v>
      </c>
      <c r="E293" s="34" t="s">
        <v>9</v>
      </c>
      <c r="F293" s="19"/>
      <c r="G293" s="19"/>
      <c r="H293" s="19"/>
      <c r="I293" s="19"/>
      <c r="J293" s="19"/>
      <c r="K293" s="19"/>
      <c r="L293" s="19" t="b">
        <f t="shared" si="24"/>
        <v>0</v>
      </c>
      <c r="M293" s="19">
        <f t="shared" si="21"/>
        <v>0</v>
      </c>
      <c r="N293" s="19"/>
      <c r="O293" s="19"/>
      <c r="P293" s="19">
        <f t="shared" si="22"/>
        <v>0</v>
      </c>
      <c r="Q293" s="7" t="b">
        <f t="shared" si="25"/>
        <v>0</v>
      </c>
    </row>
    <row r="294" spans="1:17" ht="30" hidden="1" x14ac:dyDescent="0.25">
      <c r="A294" s="33">
        <f t="shared" si="23"/>
        <v>291</v>
      </c>
      <c r="B294" s="33" t="s">
        <v>342</v>
      </c>
      <c r="C294" s="33">
        <v>30296</v>
      </c>
      <c r="D294" s="33" t="s">
        <v>343</v>
      </c>
      <c r="E294" s="34" t="s">
        <v>464</v>
      </c>
      <c r="F294" s="19"/>
      <c r="G294" s="19"/>
      <c r="H294" s="19"/>
      <c r="I294" s="19"/>
      <c r="J294" s="19"/>
      <c r="K294" s="19"/>
      <c r="L294" s="19" t="b">
        <f t="shared" si="24"/>
        <v>0</v>
      </c>
      <c r="M294" s="19">
        <f t="shared" si="21"/>
        <v>0</v>
      </c>
      <c r="N294" s="19"/>
      <c r="O294" s="19"/>
      <c r="P294" s="19">
        <f t="shared" si="22"/>
        <v>0</v>
      </c>
      <c r="Q294" s="7" t="b">
        <f t="shared" si="25"/>
        <v>0</v>
      </c>
    </row>
    <row r="295" spans="1:17" ht="45" hidden="1" x14ac:dyDescent="0.25">
      <c r="A295" s="33">
        <f t="shared" si="23"/>
        <v>292</v>
      </c>
      <c r="B295" s="33" t="s">
        <v>344</v>
      </c>
      <c r="C295" s="33">
        <v>30297</v>
      </c>
      <c r="D295" s="33" t="s">
        <v>113</v>
      </c>
      <c r="E295" s="34" t="s">
        <v>471</v>
      </c>
      <c r="F295" s="19"/>
      <c r="G295" s="19"/>
      <c r="H295" s="19"/>
      <c r="I295" s="19"/>
      <c r="J295" s="19"/>
      <c r="K295" s="19"/>
      <c r="L295" s="19" t="b">
        <f t="shared" si="24"/>
        <v>0</v>
      </c>
      <c r="M295" s="19">
        <f t="shared" si="21"/>
        <v>0</v>
      </c>
      <c r="N295" s="19"/>
      <c r="O295" s="19"/>
      <c r="P295" s="19">
        <f t="shared" si="22"/>
        <v>0</v>
      </c>
      <c r="Q295" s="7" t="b">
        <f t="shared" si="25"/>
        <v>0</v>
      </c>
    </row>
    <row r="296" spans="1:17" ht="45" hidden="1" x14ac:dyDescent="0.25">
      <c r="A296" s="33">
        <f t="shared" si="23"/>
        <v>293</v>
      </c>
      <c r="B296" s="33" t="s">
        <v>345</v>
      </c>
      <c r="C296" s="33">
        <v>30298</v>
      </c>
      <c r="D296" s="33" t="s">
        <v>8</v>
      </c>
      <c r="E296" s="34" t="s">
        <v>9</v>
      </c>
      <c r="F296" s="19"/>
      <c r="G296" s="19"/>
      <c r="H296" s="19"/>
      <c r="I296" s="19"/>
      <c r="J296" s="19"/>
      <c r="K296" s="19"/>
      <c r="L296" s="19" t="b">
        <f t="shared" si="24"/>
        <v>0</v>
      </c>
      <c r="M296" s="19">
        <f t="shared" si="21"/>
        <v>0</v>
      </c>
      <c r="N296" s="19"/>
      <c r="O296" s="19"/>
      <c r="P296" s="19">
        <f t="shared" si="22"/>
        <v>0</v>
      </c>
      <c r="Q296" s="7" t="b">
        <f t="shared" si="25"/>
        <v>0</v>
      </c>
    </row>
    <row r="297" spans="1:17" ht="25.5" hidden="1" x14ac:dyDescent="0.25">
      <c r="A297" s="33">
        <f t="shared" si="23"/>
        <v>294</v>
      </c>
      <c r="B297" s="33" t="s">
        <v>346</v>
      </c>
      <c r="C297" s="33">
        <v>30299</v>
      </c>
      <c r="D297" s="33" t="s">
        <v>8</v>
      </c>
      <c r="E297" s="34" t="s">
        <v>9</v>
      </c>
      <c r="F297" s="19"/>
      <c r="G297" s="19"/>
      <c r="H297" s="19"/>
      <c r="I297" s="19"/>
      <c r="J297" s="19"/>
      <c r="K297" s="19"/>
      <c r="L297" s="19" t="b">
        <f t="shared" si="24"/>
        <v>0</v>
      </c>
      <c r="M297" s="19">
        <f t="shared" si="21"/>
        <v>0</v>
      </c>
      <c r="N297" s="19"/>
      <c r="O297" s="19"/>
      <c r="P297" s="19">
        <f t="shared" si="22"/>
        <v>0</v>
      </c>
      <c r="Q297" s="7" t="b">
        <f t="shared" si="25"/>
        <v>0</v>
      </c>
    </row>
    <row r="298" spans="1:17" ht="30" hidden="1" x14ac:dyDescent="0.25">
      <c r="A298" s="33">
        <f t="shared" si="23"/>
        <v>295</v>
      </c>
      <c r="B298" s="33" t="s">
        <v>347</v>
      </c>
      <c r="C298" s="33">
        <v>30300</v>
      </c>
      <c r="D298" s="33" t="s">
        <v>11</v>
      </c>
      <c r="E298" s="34" t="s">
        <v>464</v>
      </c>
      <c r="F298" s="19"/>
      <c r="G298" s="19"/>
      <c r="H298" s="19"/>
      <c r="I298" s="19"/>
      <c r="J298" s="19"/>
      <c r="K298" s="19"/>
      <c r="L298" s="19" t="b">
        <f t="shared" si="24"/>
        <v>0</v>
      </c>
      <c r="M298" s="19">
        <f t="shared" si="21"/>
        <v>0</v>
      </c>
      <c r="N298" s="19"/>
      <c r="O298" s="19"/>
      <c r="P298" s="19">
        <f t="shared" si="22"/>
        <v>0</v>
      </c>
      <c r="Q298" s="7" t="b">
        <f t="shared" si="25"/>
        <v>0</v>
      </c>
    </row>
    <row r="299" spans="1:17" ht="30" hidden="1" x14ac:dyDescent="0.25">
      <c r="A299" s="33">
        <f t="shared" si="23"/>
        <v>296</v>
      </c>
      <c r="B299" s="33" t="s">
        <v>348</v>
      </c>
      <c r="C299" s="33">
        <v>30303</v>
      </c>
      <c r="D299" s="33" t="s">
        <v>26</v>
      </c>
      <c r="E299" s="34" t="s">
        <v>445</v>
      </c>
      <c r="F299" s="19"/>
      <c r="G299" s="19"/>
      <c r="H299" s="19"/>
      <c r="I299" s="19"/>
      <c r="J299" s="19"/>
      <c r="K299" s="19"/>
      <c r="L299" s="19" t="b">
        <f t="shared" si="24"/>
        <v>0</v>
      </c>
      <c r="M299" s="19">
        <f t="shared" si="21"/>
        <v>0</v>
      </c>
      <c r="N299" s="19"/>
      <c r="O299" s="19"/>
      <c r="P299" s="19">
        <f t="shared" si="22"/>
        <v>0</v>
      </c>
      <c r="Q299" s="7" t="b">
        <f t="shared" si="25"/>
        <v>0</v>
      </c>
    </row>
    <row r="300" spans="1:17" ht="30" hidden="1" x14ac:dyDescent="0.25">
      <c r="A300" s="33">
        <f t="shared" si="23"/>
        <v>297</v>
      </c>
      <c r="B300" s="33" t="s">
        <v>349</v>
      </c>
      <c r="C300" s="33">
        <v>30301</v>
      </c>
      <c r="D300" s="33" t="s">
        <v>8</v>
      </c>
      <c r="E300" s="34" t="s">
        <v>9</v>
      </c>
      <c r="F300" s="19"/>
      <c r="G300" s="19"/>
      <c r="H300" s="19"/>
      <c r="I300" s="19"/>
      <c r="J300" s="19"/>
      <c r="K300" s="19"/>
      <c r="L300" s="19" t="b">
        <f t="shared" si="24"/>
        <v>0</v>
      </c>
      <c r="M300" s="19">
        <f t="shared" si="21"/>
        <v>0</v>
      </c>
      <c r="N300" s="19"/>
      <c r="O300" s="19"/>
      <c r="P300" s="19">
        <f t="shared" si="22"/>
        <v>0</v>
      </c>
      <c r="Q300" s="7" t="b">
        <f t="shared" si="25"/>
        <v>0</v>
      </c>
    </row>
    <row r="301" spans="1:17" ht="30" hidden="1" x14ac:dyDescent="0.25">
      <c r="A301" s="33">
        <f t="shared" si="23"/>
        <v>298</v>
      </c>
      <c r="B301" s="33" t="s">
        <v>350</v>
      </c>
      <c r="C301" s="33">
        <v>30302</v>
      </c>
      <c r="D301" s="33" t="s">
        <v>122</v>
      </c>
      <c r="E301" s="34" t="s">
        <v>445</v>
      </c>
      <c r="F301" s="19"/>
      <c r="G301" s="19"/>
      <c r="H301" s="19"/>
      <c r="I301" s="19"/>
      <c r="J301" s="19"/>
      <c r="K301" s="19"/>
      <c r="L301" s="19" t="b">
        <f t="shared" si="24"/>
        <v>0</v>
      </c>
      <c r="M301" s="19">
        <f t="shared" si="21"/>
        <v>0</v>
      </c>
      <c r="N301" s="19">
        <v>1</v>
      </c>
      <c r="O301" s="19">
        <v>1</v>
      </c>
      <c r="P301" s="19">
        <f t="shared" si="22"/>
        <v>1</v>
      </c>
      <c r="Q301" s="7">
        <v>1</v>
      </c>
    </row>
    <row r="302" spans="1:17" ht="30" hidden="1" x14ac:dyDescent="0.25">
      <c r="A302" s="33">
        <f t="shared" si="23"/>
        <v>299</v>
      </c>
      <c r="B302" s="33" t="s">
        <v>351</v>
      </c>
      <c r="C302" s="33">
        <v>30228</v>
      </c>
      <c r="D302" s="33" t="s">
        <v>8</v>
      </c>
      <c r="E302" s="34" t="s">
        <v>9</v>
      </c>
      <c r="F302" s="19"/>
      <c r="G302" s="19"/>
      <c r="H302" s="19"/>
      <c r="I302" s="19"/>
      <c r="J302" s="19"/>
      <c r="K302" s="19"/>
      <c r="L302" s="19" t="b">
        <f t="shared" si="24"/>
        <v>0</v>
      </c>
      <c r="M302" s="19">
        <f t="shared" si="21"/>
        <v>0</v>
      </c>
      <c r="N302" s="19"/>
      <c r="O302" s="19"/>
      <c r="P302" s="19">
        <f t="shared" si="22"/>
        <v>0</v>
      </c>
      <c r="Q302" s="7" t="b">
        <f t="shared" si="25"/>
        <v>0</v>
      </c>
    </row>
    <row r="303" spans="1:17" ht="30" hidden="1" x14ac:dyDescent="0.25">
      <c r="A303" s="33">
        <f t="shared" si="23"/>
        <v>300</v>
      </c>
      <c r="B303" s="33" t="s">
        <v>352</v>
      </c>
      <c r="C303" s="33">
        <v>30239</v>
      </c>
      <c r="D303" s="33" t="s">
        <v>8</v>
      </c>
      <c r="E303" s="34" t="s">
        <v>9</v>
      </c>
      <c r="F303" s="19"/>
      <c r="G303" s="19"/>
      <c r="H303" s="19"/>
      <c r="I303" s="19"/>
      <c r="J303" s="19"/>
      <c r="K303" s="19"/>
      <c r="L303" s="19" t="b">
        <f t="shared" si="24"/>
        <v>0</v>
      </c>
      <c r="M303" s="19">
        <f t="shared" si="21"/>
        <v>0</v>
      </c>
      <c r="N303" s="19"/>
      <c r="O303" s="19"/>
      <c r="P303" s="19">
        <f t="shared" si="22"/>
        <v>0</v>
      </c>
      <c r="Q303" s="7" t="b">
        <f t="shared" si="25"/>
        <v>0</v>
      </c>
    </row>
    <row r="304" spans="1:17" ht="30" hidden="1" x14ac:dyDescent="0.25">
      <c r="A304" s="33">
        <f t="shared" si="23"/>
        <v>301</v>
      </c>
      <c r="B304" s="33" t="s">
        <v>353</v>
      </c>
      <c r="C304" s="33">
        <v>30246</v>
      </c>
      <c r="D304" s="33" t="s">
        <v>8</v>
      </c>
      <c r="E304" s="34" t="s">
        <v>9</v>
      </c>
      <c r="F304" s="19"/>
      <c r="G304" s="19"/>
      <c r="H304" s="19"/>
      <c r="I304" s="19"/>
      <c r="J304" s="19"/>
      <c r="K304" s="19"/>
      <c r="L304" s="19" t="b">
        <f t="shared" si="24"/>
        <v>0</v>
      </c>
      <c r="M304" s="19">
        <f t="shared" si="21"/>
        <v>0</v>
      </c>
      <c r="N304" s="19"/>
      <c r="O304" s="19"/>
      <c r="P304" s="19">
        <f t="shared" si="22"/>
        <v>0</v>
      </c>
      <c r="Q304" s="7" t="b">
        <f t="shared" si="25"/>
        <v>0</v>
      </c>
    </row>
    <row r="305" spans="1:17" ht="38.25" hidden="1" x14ac:dyDescent="0.25">
      <c r="A305" s="33">
        <f t="shared" si="23"/>
        <v>302</v>
      </c>
      <c r="B305" s="33" t="s">
        <v>354</v>
      </c>
      <c r="C305" s="33">
        <v>30304</v>
      </c>
      <c r="D305" s="33" t="s">
        <v>58</v>
      </c>
      <c r="E305" s="34" t="s">
        <v>473</v>
      </c>
      <c r="F305" s="19"/>
      <c r="G305" s="19"/>
      <c r="H305" s="19"/>
      <c r="I305" s="19"/>
      <c r="J305" s="19"/>
      <c r="K305" s="19"/>
      <c r="L305" s="19" t="b">
        <f t="shared" si="24"/>
        <v>0</v>
      </c>
      <c r="M305" s="19">
        <f t="shared" si="21"/>
        <v>0</v>
      </c>
      <c r="N305" s="19"/>
      <c r="O305" s="19"/>
      <c r="P305" s="19">
        <f t="shared" si="22"/>
        <v>0</v>
      </c>
      <c r="Q305" s="7" t="b">
        <f t="shared" si="25"/>
        <v>0</v>
      </c>
    </row>
    <row r="306" spans="1:17" ht="51" hidden="1" x14ac:dyDescent="0.25">
      <c r="A306" s="33">
        <f t="shared" si="23"/>
        <v>303</v>
      </c>
      <c r="B306" s="33" t="s">
        <v>355</v>
      </c>
      <c r="C306" s="33">
        <v>30305</v>
      </c>
      <c r="D306" s="33" t="s">
        <v>103</v>
      </c>
      <c r="E306" s="34" t="s">
        <v>470</v>
      </c>
      <c r="F306" s="19"/>
      <c r="G306" s="19"/>
      <c r="H306" s="19"/>
      <c r="I306" s="19"/>
      <c r="J306" s="19"/>
      <c r="K306" s="19"/>
      <c r="L306" s="19" t="b">
        <f t="shared" si="24"/>
        <v>0</v>
      </c>
      <c r="M306" s="19">
        <f t="shared" si="21"/>
        <v>0</v>
      </c>
      <c r="N306" s="19">
        <v>2</v>
      </c>
      <c r="O306" s="19">
        <v>1</v>
      </c>
      <c r="P306" s="19">
        <f t="shared" si="22"/>
        <v>1</v>
      </c>
      <c r="Q306" s="7">
        <v>1</v>
      </c>
    </row>
    <row r="307" spans="1:17" ht="25.5" hidden="1" x14ac:dyDescent="0.25">
      <c r="A307" s="33">
        <f t="shared" si="23"/>
        <v>304</v>
      </c>
      <c r="B307" s="33" t="s">
        <v>356</v>
      </c>
      <c r="C307" s="33">
        <v>30306</v>
      </c>
      <c r="D307" s="33" t="s">
        <v>11</v>
      </c>
      <c r="E307" s="34" t="s">
        <v>464</v>
      </c>
      <c r="F307" s="19"/>
      <c r="G307" s="19"/>
      <c r="H307" s="19"/>
      <c r="I307" s="19"/>
      <c r="J307" s="19"/>
      <c r="K307" s="19"/>
      <c r="L307" s="19" t="b">
        <f t="shared" si="24"/>
        <v>0</v>
      </c>
      <c r="M307" s="19">
        <f t="shared" si="21"/>
        <v>0</v>
      </c>
      <c r="N307" s="19"/>
      <c r="O307" s="19"/>
      <c r="P307" s="19">
        <f t="shared" si="22"/>
        <v>0</v>
      </c>
      <c r="Q307" s="7" t="b">
        <f t="shared" si="25"/>
        <v>0</v>
      </c>
    </row>
    <row r="308" spans="1:17" ht="30" hidden="1" x14ac:dyDescent="0.25">
      <c r="A308" s="33">
        <f t="shared" si="23"/>
        <v>305</v>
      </c>
      <c r="B308" s="33" t="s">
        <v>357</v>
      </c>
      <c r="C308" s="33">
        <v>30307</v>
      </c>
      <c r="D308" s="33" t="s">
        <v>8</v>
      </c>
      <c r="E308" s="34" t="s">
        <v>9</v>
      </c>
      <c r="F308" s="19"/>
      <c r="G308" s="19"/>
      <c r="H308" s="19"/>
      <c r="I308" s="19"/>
      <c r="J308" s="19"/>
      <c r="K308" s="19"/>
      <c r="L308" s="19" t="b">
        <f t="shared" si="24"/>
        <v>0</v>
      </c>
      <c r="M308" s="19">
        <f t="shared" si="21"/>
        <v>0</v>
      </c>
      <c r="N308" s="19"/>
      <c r="O308" s="19"/>
      <c r="P308" s="19">
        <f t="shared" si="22"/>
        <v>0</v>
      </c>
      <c r="Q308" s="7" t="b">
        <f t="shared" si="25"/>
        <v>0</v>
      </c>
    </row>
    <row r="309" spans="1:17" ht="30" hidden="1" x14ac:dyDescent="0.25">
      <c r="A309" s="33">
        <f t="shared" si="23"/>
        <v>306</v>
      </c>
      <c r="B309" s="33" t="s">
        <v>358</v>
      </c>
      <c r="C309" s="33">
        <v>30308</v>
      </c>
      <c r="D309" s="33" t="s">
        <v>8</v>
      </c>
      <c r="E309" s="34" t="s">
        <v>9</v>
      </c>
      <c r="F309" s="19"/>
      <c r="G309" s="19"/>
      <c r="H309" s="19"/>
      <c r="I309" s="19"/>
      <c r="J309" s="19"/>
      <c r="K309" s="19"/>
      <c r="L309" s="19" t="b">
        <f t="shared" si="24"/>
        <v>0</v>
      </c>
      <c r="M309" s="19">
        <f t="shared" si="21"/>
        <v>0</v>
      </c>
      <c r="N309" s="19"/>
      <c r="O309" s="19"/>
      <c r="P309" s="19">
        <f t="shared" si="22"/>
        <v>0</v>
      </c>
      <c r="Q309" s="7" t="b">
        <f t="shared" si="25"/>
        <v>0</v>
      </c>
    </row>
    <row r="310" spans="1:17" ht="25.5" hidden="1" x14ac:dyDescent="0.25">
      <c r="A310" s="33">
        <f t="shared" si="23"/>
        <v>307</v>
      </c>
      <c r="B310" s="33" t="s">
        <v>359</v>
      </c>
      <c r="C310" s="33">
        <v>30309</v>
      </c>
      <c r="D310" s="33" t="s">
        <v>11</v>
      </c>
      <c r="E310" s="34" t="s">
        <v>464</v>
      </c>
      <c r="F310" s="19"/>
      <c r="G310" s="19"/>
      <c r="H310" s="19"/>
      <c r="I310" s="19"/>
      <c r="J310" s="19"/>
      <c r="K310" s="19"/>
      <c r="L310" s="19" t="b">
        <f t="shared" si="24"/>
        <v>0</v>
      </c>
      <c r="M310" s="19">
        <f t="shared" si="21"/>
        <v>0</v>
      </c>
      <c r="N310" s="19"/>
      <c r="O310" s="19"/>
      <c r="P310" s="19">
        <f t="shared" si="22"/>
        <v>0</v>
      </c>
      <c r="Q310" s="7" t="b">
        <f t="shared" si="25"/>
        <v>0</v>
      </c>
    </row>
    <row r="311" spans="1:17" ht="25.5" hidden="1" x14ac:dyDescent="0.25">
      <c r="A311" s="33">
        <f t="shared" si="23"/>
        <v>308</v>
      </c>
      <c r="B311" s="33" t="s">
        <v>360</v>
      </c>
      <c r="C311" s="33">
        <v>30310</v>
      </c>
      <c r="D311" s="33" t="s">
        <v>8</v>
      </c>
      <c r="E311" s="34" t="s">
        <v>9</v>
      </c>
      <c r="F311" s="19"/>
      <c r="G311" s="19"/>
      <c r="H311" s="19"/>
      <c r="I311" s="19"/>
      <c r="J311" s="19"/>
      <c r="K311" s="19"/>
      <c r="L311" s="19" t="b">
        <f t="shared" si="24"/>
        <v>0</v>
      </c>
      <c r="M311" s="19">
        <f t="shared" si="21"/>
        <v>0</v>
      </c>
      <c r="N311" s="19"/>
      <c r="O311" s="19"/>
      <c r="P311" s="19">
        <f t="shared" si="22"/>
        <v>0</v>
      </c>
      <c r="Q311" s="7" t="b">
        <f t="shared" si="25"/>
        <v>0</v>
      </c>
    </row>
    <row r="312" spans="1:17" ht="25.5" hidden="1" x14ac:dyDescent="0.25">
      <c r="A312" s="33">
        <f t="shared" si="23"/>
        <v>309</v>
      </c>
      <c r="B312" s="33" t="s">
        <v>361</v>
      </c>
      <c r="C312" s="33">
        <v>30311</v>
      </c>
      <c r="D312" s="33" t="s">
        <v>11</v>
      </c>
      <c r="E312" s="34" t="s">
        <v>464</v>
      </c>
      <c r="F312" s="19"/>
      <c r="G312" s="19"/>
      <c r="H312" s="19"/>
      <c r="I312" s="19"/>
      <c r="J312" s="19"/>
      <c r="K312" s="19"/>
      <c r="L312" s="19" t="b">
        <f t="shared" si="24"/>
        <v>0</v>
      </c>
      <c r="M312" s="19">
        <f t="shared" si="21"/>
        <v>0</v>
      </c>
      <c r="N312" s="19"/>
      <c r="O312" s="19"/>
      <c r="P312" s="19">
        <f t="shared" si="22"/>
        <v>0</v>
      </c>
      <c r="Q312" s="7" t="b">
        <f t="shared" si="25"/>
        <v>0</v>
      </c>
    </row>
    <row r="313" spans="1:17" ht="76.5" hidden="1" x14ac:dyDescent="0.25">
      <c r="A313" s="33">
        <f t="shared" si="23"/>
        <v>310</v>
      </c>
      <c r="B313" s="33" t="s">
        <v>362</v>
      </c>
      <c r="C313" s="33">
        <v>30312</v>
      </c>
      <c r="D313" s="33" t="s">
        <v>63</v>
      </c>
      <c r="E313" s="34" t="s">
        <v>463</v>
      </c>
      <c r="F313" s="19"/>
      <c r="G313" s="19"/>
      <c r="H313" s="19"/>
      <c r="I313" s="19"/>
      <c r="J313" s="19"/>
      <c r="K313" s="19"/>
      <c r="L313" s="19" t="b">
        <f t="shared" si="24"/>
        <v>0</v>
      </c>
      <c r="M313" s="19">
        <f t="shared" si="21"/>
        <v>0</v>
      </c>
      <c r="N313" s="19"/>
      <c r="O313" s="19"/>
      <c r="P313" s="19">
        <f t="shared" si="22"/>
        <v>0</v>
      </c>
      <c r="Q313" s="7" t="b">
        <f t="shared" si="25"/>
        <v>0</v>
      </c>
    </row>
    <row r="314" spans="1:17" ht="25.5" hidden="1" x14ac:dyDescent="0.25">
      <c r="A314" s="33">
        <f t="shared" si="23"/>
        <v>311</v>
      </c>
      <c r="B314" s="33" t="s">
        <v>363</v>
      </c>
      <c r="C314" s="33">
        <v>30313</v>
      </c>
      <c r="D314" s="33" t="s">
        <v>8</v>
      </c>
      <c r="E314" s="34" t="s">
        <v>9</v>
      </c>
      <c r="F314" s="19"/>
      <c r="G314" s="19"/>
      <c r="H314" s="19"/>
      <c r="I314" s="19"/>
      <c r="J314" s="19"/>
      <c r="K314" s="19"/>
      <c r="L314" s="19" t="b">
        <f t="shared" si="24"/>
        <v>0</v>
      </c>
      <c r="M314" s="19">
        <f t="shared" si="21"/>
        <v>0</v>
      </c>
      <c r="N314" s="19"/>
      <c r="O314" s="19"/>
      <c r="P314" s="19">
        <f t="shared" si="22"/>
        <v>0</v>
      </c>
      <c r="Q314" s="7" t="b">
        <f t="shared" si="25"/>
        <v>0</v>
      </c>
    </row>
    <row r="315" spans="1:17" ht="25.5" hidden="1" x14ac:dyDescent="0.25">
      <c r="A315" s="33">
        <f t="shared" si="23"/>
        <v>312</v>
      </c>
      <c r="B315" s="33" t="s">
        <v>364</v>
      </c>
      <c r="C315" s="33">
        <v>30314</v>
      </c>
      <c r="D315" s="33" t="s">
        <v>11</v>
      </c>
      <c r="E315" s="34" t="s">
        <v>464</v>
      </c>
      <c r="F315" s="19"/>
      <c r="G315" s="19"/>
      <c r="H315" s="19"/>
      <c r="I315" s="19"/>
      <c r="J315" s="19"/>
      <c r="K315" s="19"/>
      <c r="L315" s="19" t="b">
        <f t="shared" si="24"/>
        <v>0</v>
      </c>
      <c r="M315" s="19">
        <f t="shared" si="21"/>
        <v>0</v>
      </c>
      <c r="N315" s="19"/>
      <c r="O315" s="19"/>
      <c r="P315" s="19">
        <f t="shared" si="22"/>
        <v>0</v>
      </c>
      <c r="Q315" s="7" t="b">
        <f t="shared" si="25"/>
        <v>0</v>
      </c>
    </row>
    <row r="316" spans="1:17" ht="25.5" hidden="1" x14ac:dyDescent="0.25">
      <c r="A316" s="33">
        <f t="shared" si="23"/>
        <v>313</v>
      </c>
      <c r="B316" s="33" t="s">
        <v>365</v>
      </c>
      <c r="C316" s="33">
        <v>30315</v>
      </c>
      <c r="D316" s="33" t="s">
        <v>63</v>
      </c>
      <c r="E316" s="34" t="s">
        <v>462</v>
      </c>
      <c r="F316" s="19"/>
      <c r="G316" s="19"/>
      <c r="H316" s="19"/>
      <c r="I316" s="19"/>
      <c r="J316" s="19"/>
      <c r="K316" s="19"/>
      <c r="L316" s="19" t="b">
        <f t="shared" si="24"/>
        <v>0</v>
      </c>
      <c r="M316" s="19">
        <f t="shared" si="21"/>
        <v>0</v>
      </c>
      <c r="N316" s="19"/>
      <c r="O316" s="19"/>
      <c r="P316" s="19">
        <f t="shared" si="22"/>
        <v>0</v>
      </c>
      <c r="Q316" s="7" t="b">
        <f t="shared" si="25"/>
        <v>0</v>
      </c>
    </row>
    <row r="317" spans="1:17" ht="25.5" hidden="1" x14ac:dyDescent="0.25">
      <c r="A317" s="33">
        <f t="shared" si="23"/>
        <v>314</v>
      </c>
      <c r="B317" s="33" t="s">
        <v>366</v>
      </c>
      <c r="C317" s="33">
        <v>30316</v>
      </c>
      <c r="D317" s="33" t="s">
        <v>26</v>
      </c>
      <c r="E317" s="34" t="s">
        <v>445</v>
      </c>
      <c r="F317" s="19"/>
      <c r="G317" s="19"/>
      <c r="H317" s="19"/>
      <c r="I317" s="19"/>
      <c r="J317" s="19"/>
      <c r="K317" s="19"/>
      <c r="L317" s="19" t="b">
        <f t="shared" si="24"/>
        <v>0</v>
      </c>
      <c r="M317" s="19">
        <f t="shared" si="21"/>
        <v>0</v>
      </c>
      <c r="N317" s="19"/>
      <c r="O317" s="19"/>
      <c r="P317" s="19">
        <f t="shared" si="22"/>
        <v>0</v>
      </c>
      <c r="Q317" s="7" t="b">
        <f t="shared" si="25"/>
        <v>0</v>
      </c>
    </row>
    <row r="318" spans="1:17" ht="25.5" hidden="1" x14ac:dyDescent="0.25">
      <c r="A318" s="33">
        <f t="shared" si="23"/>
        <v>315</v>
      </c>
      <c r="B318" s="33" t="s">
        <v>367</v>
      </c>
      <c r="C318" s="33">
        <v>30317</v>
      </c>
      <c r="D318" s="33" t="s">
        <v>8</v>
      </c>
      <c r="E318" s="34" t="s">
        <v>9</v>
      </c>
      <c r="F318" s="19"/>
      <c r="G318" s="19"/>
      <c r="H318" s="19"/>
      <c r="I318" s="19"/>
      <c r="J318" s="19"/>
      <c r="K318" s="19"/>
      <c r="L318" s="19" t="b">
        <f t="shared" si="24"/>
        <v>0</v>
      </c>
      <c r="M318" s="19">
        <f t="shared" si="21"/>
        <v>0</v>
      </c>
      <c r="N318" s="19"/>
      <c r="O318" s="19"/>
      <c r="P318" s="19">
        <f t="shared" si="22"/>
        <v>0</v>
      </c>
      <c r="Q318" s="7" t="b">
        <f t="shared" si="25"/>
        <v>0</v>
      </c>
    </row>
    <row r="319" spans="1:17" ht="25.5" hidden="1" x14ac:dyDescent="0.25">
      <c r="A319" s="33">
        <f t="shared" si="23"/>
        <v>316</v>
      </c>
      <c r="B319" s="33" t="s">
        <v>368</v>
      </c>
      <c r="C319" s="33">
        <v>30318</v>
      </c>
      <c r="D319" s="33" t="s">
        <v>26</v>
      </c>
      <c r="E319" s="34" t="s">
        <v>445</v>
      </c>
      <c r="F319" s="19"/>
      <c r="G319" s="19"/>
      <c r="H319" s="19"/>
      <c r="I319" s="19"/>
      <c r="J319" s="19"/>
      <c r="K319" s="19"/>
      <c r="L319" s="19" t="b">
        <f t="shared" si="24"/>
        <v>0</v>
      </c>
      <c r="M319" s="19">
        <f t="shared" si="21"/>
        <v>0</v>
      </c>
      <c r="N319" s="19"/>
      <c r="O319" s="19"/>
      <c r="P319" s="19">
        <f t="shared" si="22"/>
        <v>0</v>
      </c>
      <c r="Q319" s="7" t="b">
        <f t="shared" si="25"/>
        <v>0</v>
      </c>
    </row>
    <row r="320" spans="1:17" ht="30" hidden="1" x14ac:dyDescent="0.25">
      <c r="A320" s="33">
        <f t="shared" si="23"/>
        <v>317</v>
      </c>
      <c r="B320" s="33" t="s">
        <v>369</v>
      </c>
      <c r="C320" s="33">
        <v>30319</v>
      </c>
      <c r="D320" s="33" t="s">
        <v>8</v>
      </c>
      <c r="E320" s="34" t="s">
        <v>9</v>
      </c>
      <c r="F320" s="19"/>
      <c r="G320" s="19"/>
      <c r="H320" s="19"/>
      <c r="I320" s="19"/>
      <c r="J320" s="19"/>
      <c r="K320" s="19"/>
      <c r="L320" s="19" t="b">
        <f t="shared" si="24"/>
        <v>0</v>
      </c>
      <c r="M320" s="19">
        <f t="shared" si="21"/>
        <v>0</v>
      </c>
      <c r="N320" s="19"/>
      <c r="O320" s="19"/>
      <c r="P320" s="19">
        <f t="shared" si="22"/>
        <v>0</v>
      </c>
      <c r="Q320" s="7" t="b">
        <f t="shared" si="25"/>
        <v>0</v>
      </c>
    </row>
    <row r="321" spans="1:17" ht="51" hidden="1" x14ac:dyDescent="0.25">
      <c r="A321" s="33">
        <f t="shared" si="23"/>
        <v>318</v>
      </c>
      <c r="B321" s="33" t="s">
        <v>370</v>
      </c>
      <c r="C321" s="33">
        <v>30320</v>
      </c>
      <c r="D321" s="33" t="s">
        <v>103</v>
      </c>
      <c r="E321" s="34" t="s">
        <v>470</v>
      </c>
      <c r="F321" s="19"/>
      <c r="G321" s="19"/>
      <c r="H321" s="19"/>
      <c r="I321" s="19"/>
      <c r="J321" s="19"/>
      <c r="K321" s="19"/>
      <c r="L321" s="19" t="b">
        <f t="shared" si="24"/>
        <v>0</v>
      </c>
      <c r="M321" s="19">
        <f t="shared" si="21"/>
        <v>0</v>
      </c>
      <c r="N321" s="19"/>
      <c r="O321" s="19"/>
      <c r="P321" s="19">
        <f t="shared" si="22"/>
        <v>0</v>
      </c>
      <c r="Q321" s="7" t="b">
        <f t="shared" si="25"/>
        <v>0</v>
      </c>
    </row>
    <row r="322" spans="1:17" ht="25.5" hidden="1" x14ac:dyDescent="0.25">
      <c r="A322" s="33">
        <f t="shared" si="23"/>
        <v>319</v>
      </c>
      <c r="B322" s="33" t="s">
        <v>371</v>
      </c>
      <c r="C322" s="33">
        <v>30321</v>
      </c>
      <c r="D322" s="33" t="s">
        <v>11</v>
      </c>
      <c r="E322" s="34" t="s">
        <v>464</v>
      </c>
      <c r="F322" s="19"/>
      <c r="G322" s="19"/>
      <c r="H322" s="19"/>
      <c r="I322" s="19"/>
      <c r="J322" s="19"/>
      <c r="K322" s="19"/>
      <c r="L322" s="19" t="b">
        <f t="shared" si="24"/>
        <v>0</v>
      </c>
      <c r="M322" s="19">
        <f t="shared" si="21"/>
        <v>0</v>
      </c>
      <c r="N322" s="19"/>
      <c r="O322" s="19"/>
      <c r="P322" s="19">
        <f t="shared" si="22"/>
        <v>0</v>
      </c>
      <c r="Q322" s="7" t="b">
        <f t="shared" si="25"/>
        <v>0</v>
      </c>
    </row>
    <row r="323" spans="1:17" ht="25.5" hidden="1" x14ac:dyDescent="0.25">
      <c r="A323" s="33">
        <f t="shared" si="23"/>
        <v>320</v>
      </c>
      <c r="B323" s="33" t="s">
        <v>372</v>
      </c>
      <c r="C323" s="33">
        <v>30322</v>
      </c>
      <c r="D323" s="33" t="s">
        <v>8</v>
      </c>
      <c r="E323" s="34" t="s">
        <v>9</v>
      </c>
      <c r="F323" s="19"/>
      <c r="G323" s="19"/>
      <c r="H323" s="19"/>
      <c r="I323" s="19"/>
      <c r="J323" s="19"/>
      <c r="K323" s="19"/>
      <c r="L323" s="19" t="b">
        <f t="shared" si="24"/>
        <v>0</v>
      </c>
      <c r="M323" s="19">
        <f t="shared" si="21"/>
        <v>0</v>
      </c>
      <c r="N323" s="19"/>
      <c r="O323" s="19"/>
      <c r="P323" s="19">
        <f t="shared" si="22"/>
        <v>0</v>
      </c>
      <c r="Q323" s="7" t="b">
        <f t="shared" si="25"/>
        <v>0</v>
      </c>
    </row>
    <row r="324" spans="1:17" ht="25.5" hidden="1" x14ac:dyDescent="0.25">
      <c r="A324" s="33">
        <f t="shared" si="23"/>
        <v>321</v>
      </c>
      <c r="B324" s="33" t="s">
        <v>373</v>
      </c>
      <c r="C324" s="33">
        <v>30323</v>
      </c>
      <c r="D324" s="33" t="s">
        <v>8</v>
      </c>
      <c r="E324" s="34" t="s">
        <v>9</v>
      </c>
      <c r="F324" s="19"/>
      <c r="G324" s="19"/>
      <c r="H324" s="19"/>
      <c r="I324" s="19"/>
      <c r="J324" s="19"/>
      <c r="K324" s="19"/>
      <c r="L324" s="19" t="b">
        <f t="shared" si="24"/>
        <v>0</v>
      </c>
      <c r="M324" s="19">
        <f t="shared" si="21"/>
        <v>0</v>
      </c>
      <c r="N324" s="19"/>
      <c r="O324" s="19"/>
      <c r="P324" s="19">
        <f t="shared" si="22"/>
        <v>0</v>
      </c>
      <c r="Q324" s="7" t="b">
        <f t="shared" si="25"/>
        <v>0</v>
      </c>
    </row>
    <row r="325" spans="1:17" ht="30" hidden="1" x14ac:dyDescent="0.25">
      <c r="A325" s="33">
        <f t="shared" si="23"/>
        <v>322</v>
      </c>
      <c r="B325" s="33" t="s">
        <v>374</v>
      </c>
      <c r="C325" s="33">
        <v>30324</v>
      </c>
      <c r="D325" s="33" t="s">
        <v>11</v>
      </c>
      <c r="E325" s="34" t="s">
        <v>464</v>
      </c>
      <c r="F325" s="19"/>
      <c r="G325" s="19"/>
      <c r="H325" s="19"/>
      <c r="I325" s="19"/>
      <c r="J325" s="19"/>
      <c r="K325" s="19"/>
      <c r="L325" s="19" t="b">
        <f t="shared" si="24"/>
        <v>0</v>
      </c>
      <c r="M325" s="19">
        <f t="shared" ref="M325:M354" si="26">G325+I325+K325</f>
        <v>0</v>
      </c>
      <c r="N325" s="19"/>
      <c r="O325" s="19"/>
      <c r="P325" s="19">
        <f t="shared" ref="P325:P354" si="27">O325</f>
        <v>0</v>
      </c>
      <c r="Q325" s="7" t="b">
        <f t="shared" si="25"/>
        <v>0</v>
      </c>
    </row>
    <row r="326" spans="1:17" ht="30" hidden="1" x14ac:dyDescent="0.25">
      <c r="A326" s="33">
        <f t="shared" ref="A326:A354" si="28">A325+1</f>
        <v>323</v>
      </c>
      <c r="B326" s="33" t="s">
        <v>375</v>
      </c>
      <c r="C326" s="33">
        <v>30325</v>
      </c>
      <c r="D326" s="33" t="s">
        <v>343</v>
      </c>
      <c r="E326" s="34" t="s">
        <v>446</v>
      </c>
      <c r="F326" s="19"/>
      <c r="G326" s="19"/>
      <c r="H326" s="19"/>
      <c r="I326" s="19"/>
      <c r="J326" s="19"/>
      <c r="K326" s="19"/>
      <c r="L326" s="19" t="b">
        <f t="shared" ref="L326:L354" si="29">IF(G326&gt;0,G326,IF(I326&gt;0,I326,IF(K326&gt;0,K326)))</f>
        <v>0</v>
      </c>
      <c r="M326" s="19">
        <f t="shared" si="26"/>
        <v>0</v>
      </c>
      <c r="N326" s="19"/>
      <c r="O326" s="19"/>
      <c r="P326" s="19">
        <f t="shared" si="27"/>
        <v>0</v>
      </c>
      <c r="Q326" s="7" t="b">
        <f t="shared" si="25"/>
        <v>0</v>
      </c>
    </row>
    <row r="327" spans="1:17" ht="25.5" hidden="1" x14ac:dyDescent="0.25">
      <c r="A327" s="33">
        <f t="shared" si="28"/>
        <v>324</v>
      </c>
      <c r="B327" s="33" t="s">
        <v>376</v>
      </c>
      <c r="C327" s="33">
        <v>30326</v>
      </c>
      <c r="D327" s="33" t="s">
        <v>33</v>
      </c>
      <c r="E327" s="34" t="s">
        <v>445</v>
      </c>
      <c r="F327" s="19"/>
      <c r="G327" s="19"/>
      <c r="H327" s="19"/>
      <c r="I327" s="19"/>
      <c r="J327" s="19"/>
      <c r="K327" s="19"/>
      <c r="L327" s="19" t="b">
        <f t="shared" si="29"/>
        <v>0</v>
      </c>
      <c r="M327" s="19">
        <f t="shared" si="26"/>
        <v>0</v>
      </c>
      <c r="N327" s="19"/>
      <c r="O327" s="19"/>
      <c r="P327" s="19">
        <f t="shared" si="27"/>
        <v>0</v>
      </c>
      <c r="Q327" s="7" t="b">
        <f t="shared" si="25"/>
        <v>0</v>
      </c>
    </row>
    <row r="328" spans="1:17" ht="25.5" hidden="1" x14ac:dyDescent="0.25">
      <c r="A328" s="33">
        <f t="shared" si="28"/>
        <v>325</v>
      </c>
      <c r="B328" s="33" t="s">
        <v>377</v>
      </c>
      <c r="C328" s="33">
        <v>30327</v>
      </c>
      <c r="D328" s="33" t="s">
        <v>26</v>
      </c>
      <c r="E328" s="34" t="s">
        <v>445</v>
      </c>
      <c r="F328" s="19"/>
      <c r="G328" s="19"/>
      <c r="H328" s="19"/>
      <c r="I328" s="19"/>
      <c r="J328" s="19"/>
      <c r="K328" s="19"/>
      <c r="L328" s="19" t="b">
        <f t="shared" si="29"/>
        <v>0</v>
      </c>
      <c r="M328" s="19">
        <f t="shared" si="26"/>
        <v>0</v>
      </c>
      <c r="N328" s="19"/>
      <c r="O328" s="19"/>
      <c r="P328" s="19">
        <f t="shared" si="27"/>
        <v>0</v>
      </c>
      <c r="Q328" s="7" t="b">
        <f t="shared" si="25"/>
        <v>0</v>
      </c>
    </row>
    <row r="329" spans="1:17" ht="30" hidden="1" x14ac:dyDescent="0.25">
      <c r="A329" s="33">
        <f t="shared" si="28"/>
        <v>326</v>
      </c>
      <c r="B329" s="33" t="s">
        <v>378</v>
      </c>
      <c r="C329" s="33">
        <v>30328</v>
      </c>
      <c r="D329" s="33" t="s">
        <v>36</v>
      </c>
      <c r="E329" s="34" t="s">
        <v>9</v>
      </c>
      <c r="F329" s="19"/>
      <c r="G329" s="19"/>
      <c r="H329" s="19"/>
      <c r="I329" s="19"/>
      <c r="J329" s="19"/>
      <c r="K329" s="19"/>
      <c r="L329" s="19" t="b">
        <f t="shared" si="29"/>
        <v>0</v>
      </c>
      <c r="M329" s="19">
        <f t="shared" si="26"/>
        <v>0</v>
      </c>
      <c r="N329" s="19"/>
      <c r="O329" s="19"/>
      <c r="P329" s="19">
        <f t="shared" si="27"/>
        <v>0</v>
      </c>
      <c r="Q329" s="7" t="b">
        <f t="shared" si="25"/>
        <v>0</v>
      </c>
    </row>
    <row r="330" spans="1:17" ht="25.5" hidden="1" x14ac:dyDescent="0.25">
      <c r="A330" s="33">
        <f t="shared" si="28"/>
        <v>327</v>
      </c>
      <c r="B330" s="33" t="s">
        <v>379</v>
      </c>
      <c r="C330" s="33">
        <v>30329</v>
      </c>
      <c r="D330" s="33" t="s">
        <v>8</v>
      </c>
      <c r="E330" s="34" t="s">
        <v>9</v>
      </c>
      <c r="F330" s="19"/>
      <c r="G330" s="19"/>
      <c r="H330" s="19"/>
      <c r="I330" s="19"/>
      <c r="J330" s="19"/>
      <c r="K330" s="19"/>
      <c r="L330" s="19" t="b">
        <f t="shared" si="29"/>
        <v>0</v>
      </c>
      <c r="M330" s="19">
        <f t="shared" si="26"/>
        <v>0</v>
      </c>
      <c r="N330" s="19"/>
      <c r="O330" s="19"/>
      <c r="P330" s="19">
        <f t="shared" si="27"/>
        <v>0</v>
      </c>
      <c r="Q330" s="7" t="b">
        <f t="shared" ref="Q330:Q354" si="30">IF(L330&gt;0,L330,IF(P330&gt;0,P330))</f>
        <v>0</v>
      </c>
    </row>
    <row r="331" spans="1:17" ht="30" hidden="1" x14ac:dyDescent="0.25">
      <c r="A331" s="33">
        <f t="shared" si="28"/>
        <v>328</v>
      </c>
      <c r="B331" s="33" t="s">
        <v>380</v>
      </c>
      <c r="C331" s="33">
        <v>30330</v>
      </c>
      <c r="D331" s="33" t="s">
        <v>148</v>
      </c>
      <c r="E331" s="34" t="s">
        <v>9</v>
      </c>
      <c r="F331" s="19"/>
      <c r="G331" s="19"/>
      <c r="H331" s="19"/>
      <c r="I331" s="19"/>
      <c r="J331" s="19"/>
      <c r="K331" s="19"/>
      <c r="L331" s="19" t="b">
        <f t="shared" si="29"/>
        <v>0</v>
      </c>
      <c r="M331" s="19">
        <f t="shared" si="26"/>
        <v>0</v>
      </c>
      <c r="N331" s="19"/>
      <c r="O331" s="19"/>
      <c r="P331" s="19">
        <f t="shared" si="27"/>
        <v>0</v>
      </c>
      <c r="Q331" s="7" t="b">
        <f t="shared" si="30"/>
        <v>0</v>
      </c>
    </row>
    <row r="332" spans="1:17" ht="25.5" hidden="1" x14ac:dyDescent="0.25">
      <c r="A332" s="33">
        <f t="shared" si="28"/>
        <v>329</v>
      </c>
      <c r="B332" s="33" t="s">
        <v>381</v>
      </c>
      <c r="C332" s="33">
        <v>30331</v>
      </c>
      <c r="D332" s="33" t="s">
        <v>26</v>
      </c>
      <c r="E332" s="34" t="s">
        <v>445</v>
      </c>
      <c r="F332" s="19"/>
      <c r="G332" s="19"/>
      <c r="H332" s="19"/>
      <c r="I332" s="19"/>
      <c r="J332" s="19"/>
      <c r="K332" s="19"/>
      <c r="L332" s="19" t="b">
        <f t="shared" si="29"/>
        <v>0</v>
      </c>
      <c r="M332" s="19">
        <f t="shared" si="26"/>
        <v>0</v>
      </c>
      <c r="N332" s="19">
        <v>1</v>
      </c>
      <c r="O332" s="19">
        <v>1</v>
      </c>
      <c r="P332" s="19">
        <f t="shared" si="27"/>
        <v>1</v>
      </c>
      <c r="Q332" s="7">
        <v>1</v>
      </c>
    </row>
    <row r="333" spans="1:17" ht="30" hidden="1" x14ac:dyDescent="0.25">
      <c r="A333" s="33">
        <f t="shared" si="28"/>
        <v>330</v>
      </c>
      <c r="B333" s="33" t="s">
        <v>382</v>
      </c>
      <c r="C333" s="33">
        <v>30332</v>
      </c>
      <c r="D333" s="33" t="s">
        <v>113</v>
      </c>
      <c r="E333" s="34" t="s">
        <v>471</v>
      </c>
      <c r="F333" s="19"/>
      <c r="G333" s="19"/>
      <c r="H333" s="19"/>
      <c r="I333" s="19"/>
      <c r="J333" s="19"/>
      <c r="K333" s="19"/>
      <c r="L333" s="19" t="b">
        <f t="shared" si="29"/>
        <v>0</v>
      </c>
      <c r="M333" s="19">
        <f t="shared" si="26"/>
        <v>0</v>
      </c>
      <c r="N333" s="19"/>
      <c r="O333" s="19"/>
      <c r="P333" s="19">
        <f t="shared" si="27"/>
        <v>0</v>
      </c>
      <c r="Q333" s="7" t="b">
        <f t="shared" si="30"/>
        <v>0</v>
      </c>
    </row>
    <row r="334" spans="1:17" ht="30" hidden="1" x14ac:dyDescent="0.25">
      <c r="A334" s="33">
        <f t="shared" si="28"/>
        <v>331</v>
      </c>
      <c r="B334" s="33" t="s">
        <v>383</v>
      </c>
      <c r="C334" s="33">
        <v>30333</v>
      </c>
      <c r="D334" s="33" t="s">
        <v>48</v>
      </c>
      <c r="E334" s="34" t="s">
        <v>18</v>
      </c>
      <c r="F334" s="19"/>
      <c r="G334" s="19"/>
      <c r="H334" s="19"/>
      <c r="I334" s="19"/>
      <c r="J334" s="19"/>
      <c r="K334" s="19"/>
      <c r="L334" s="19" t="b">
        <f t="shared" si="29"/>
        <v>0</v>
      </c>
      <c r="M334" s="19">
        <f t="shared" si="26"/>
        <v>0</v>
      </c>
      <c r="N334" s="19"/>
      <c r="O334" s="19"/>
      <c r="P334" s="19">
        <f t="shared" si="27"/>
        <v>0</v>
      </c>
      <c r="Q334" s="7" t="b">
        <f t="shared" si="30"/>
        <v>0</v>
      </c>
    </row>
    <row r="335" spans="1:17" ht="25.5" hidden="1" x14ac:dyDescent="0.25">
      <c r="A335" s="33">
        <f t="shared" si="28"/>
        <v>332</v>
      </c>
      <c r="B335" s="33" t="s">
        <v>384</v>
      </c>
      <c r="C335" s="33">
        <v>30334</v>
      </c>
      <c r="D335" s="33" t="s">
        <v>8</v>
      </c>
      <c r="E335" s="34" t="s">
        <v>9</v>
      </c>
      <c r="F335" s="19"/>
      <c r="G335" s="19"/>
      <c r="H335" s="19"/>
      <c r="I335" s="19"/>
      <c r="J335" s="19"/>
      <c r="K335" s="19"/>
      <c r="L335" s="19" t="b">
        <f t="shared" si="29"/>
        <v>0</v>
      </c>
      <c r="M335" s="19">
        <f t="shared" si="26"/>
        <v>0</v>
      </c>
      <c r="N335" s="19"/>
      <c r="O335" s="19"/>
      <c r="P335" s="19">
        <f t="shared" si="27"/>
        <v>0</v>
      </c>
      <c r="Q335" s="7" t="b">
        <f t="shared" si="30"/>
        <v>0</v>
      </c>
    </row>
    <row r="336" spans="1:17" ht="25.5" hidden="1" x14ac:dyDescent="0.25">
      <c r="A336" s="33">
        <f t="shared" si="28"/>
        <v>333</v>
      </c>
      <c r="B336" s="33" t="s">
        <v>385</v>
      </c>
      <c r="C336" s="33">
        <v>30335</v>
      </c>
      <c r="D336" s="33" t="s">
        <v>8</v>
      </c>
      <c r="E336" s="34" t="s">
        <v>9</v>
      </c>
      <c r="F336" s="19"/>
      <c r="G336" s="19"/>
      <c r="H336" s="19"/>
      <c r="I336" s="19"/>
      <c r="J336" s="19"/>
      <c r="K336" s="19"/>
      <c r="L336" s="19" t="b">
        <f t="shared" si="29"/>
        <v>0</v>
      </c>
      <c r="M336" s="19">
        <f t="shared" si="26"/>
        <v>0</v>
      </c>
      <c r="N336" s="19"/>
      <c r="O336" s="19"/>
      <c r="P336" s="19">
        <f t="shared" si="27"/>
        <v>0</v>
      </c>
      <c r="Q336" s="7" t="b">
        <f t="shared" si="30"/>
        <v>0</v>
      </c>
    </row>
    <row r="337" spans="1:17" ht="76.5" hidden="1" x14ac:dyDescent="0.25">
      <c r="A337" s="33">
        <f t="shared" si="28"/>
        <v>334</v>
      </c>
      <c r="B337" s="33" t="s">
        <v>386</v>
      </c>
      <c r="C337" s="33">
        <v>30336</v>
      </c>
      <c r="D337" s="33" t="s">
        <v>36</v>
      </c>
      <c r="E337" s="34" t="s">
        <v>37</v>
      </c>
      <c r="F337" s="19"/>
      <c r="G337" s="19"/>
      <c r="H337" s="19"/>
      <c r="I337" s="19"/>
      <c r="J337" s="19"/>
      <c r="K337" s="19"/>
      <c r="L337" s="19" t="b">
        <f t="shared" si="29"/>
        <v>0</v>
      </c>
      <c r="M337" s="19">
        <f t="shared" si="26"/>
        <v>0</v>
      </c>
      <c r="N337" s="19"/>
      <c r="O337" s="19"/>
      <c r="P337" s="19">
        <f t="shared" si="27"/>
        <v>0</v>
      </c>
      <c r="Q337" s="7" t="b">
        <f t="shared" si="30"/>
        <v>0</v>
      </c>
    </row>
    <row r="338" spans="1:17" ht="25.5" hidden="1" x14ac:dyDescent="0.25">
      <c r="A338" s="33">
        <f t="shared" si="28"/>
        <v>335</v>
      </c>
      <c r="B338" s="33" t="s">
        <v>387</v>
      </c>
      <c r="C338" s="33">
        <v>30337</v>
      </c>
      <c r="D338" s="33" t="s">
        <v>8</v>
      </c>
      <c r="E338" s="34" t="s">
        <v>9</v>
      </c>
      <c r="F338" s="19"/>
      <c r="G338" s="19"/>
      <c r="H338" s="19"/>
      <c r="I338" s="19"/>
      <c r="J338" s="19"/>
      <c r="K338" s="19"/>
      <c r="L338" s="19" t="b">
        <f t="shared" si="29"/>
        <v>0</v>
      </c>
      <c r="M338" s="19">
        <f t="shared" si="26"/>
        <v>0</v>
      </c>
      <c r="N338" s="19"/>
      <c r="O338" s="19"/>
      <c r="P338" s="19">
        <f t="shared" si="27"/>
        <v>0</v>
      </c>
      <c r="Q338" s="7" t="b">
        <f t="shared" si="30"/>
        <v>0</v>
      </c>
    </row>
    <row r="339" spans="1:17" ht="25.5" hidden="1" x14ac:dyDescent="0.25">
      <c r="A339" s="33">
        <f t="shared" si="28"/>
        <v>336</v>
      </c>
      <c r="B339" s="33" t="s">
        <v>388</v>
      </c>
      <c r="C339" s="33">
        <v>30338</v>
      </c>
      <c r="D339" s="33" t="s">
        <v>26</v>
      </c>
      <c r="E339" s="34" t="s">
        <v>445</v>
      </c>
      <c r="F339" s="19"/>
      <c r="G339" s="19"/>
      <c r="H339" s="19"/>
      <c r="I339" s="19"/>
      <c r="J339" s="19"/>
      <c r="K339" s="19"/>
      <c r="L339" s="19" t="b">
        <f t="shared" si="29"/>
        <v>0</v>
      </c>
      <c r="M339" s="19">
        <f t="shared" si="26"/>
        <v>0</v>
      </c>
      <c r="N339" s="19"/>
      <c r="O339" s="19"/>
      <c r="P339" s="19">
        <f t="shared" si="27"/>
        <v>0</v>
      </c>
      <c r="Q339" s="7" t="b">
        <f t="shared" si="30"/>
        <v>0</v>
      </c>
    </row>
    <row r="340" spans="1:17" ht="45" hidden="1" x14ac:dyDescent="0.25">
      <c r="A340" s="35">
        <f t="shared" si="28"/>
        <v>337</v>
      </c>
      <c r="B340" s="35" t="s">
        <v>390</v>
      </c>
      <c r="C340" s="35">
        <v>30339</v>
      </c>
      <c r="D340" s="35" t="s">
        <v>41</v>
      </c>
      <c r="E340" s="34" t="s">
        <v>446</v>
      </c>
      <c r="F340" s="19"/>
      <c r="G340" s="19"/>
      <c r="H340" s="19"/>
      <c r="I340" s="19"/>
      <c r="J340" s="19"/>
      <c r="K340" s="19"/>
      <c r="L340" s="19" t="b">
        <f t="shared" si="29"/>
        <v>0</v>
      </c>
      <c r="M340" s="19">
        <f t="shared" si="26"/>
        <v>0</v>
      </c>
      <c r="N340" s="19"/>
      <c r="O340" s="19"/>
      <c r="P340" s="19">
        <f t="shared" si="27"/>
        <v>0</v>
      </c>
      <c r="Q340" s="7" t="b">
        <f t="shared" si="30"/>
        <v>0</v>
      </c>
    </row>
    <row r="341" spans="1:17" ht="25.5" hidden="1" x14ac:dyDescent="0.25">
      <c r="A341" s="33">
        <f t="shared" si="28"/>
        <v>338</v>
      </c>
      <c r="B341" s="33" t="s">
        <v>391</v>
      </c>
      <c r="C341" s="33">
        <v>30340</v>
      </c>
      <c r="D341" s="33" t="s">
        <v>8</v>
      </c>
      <c r="E341" s="34" t="s">
        <v>9</v>
      </c>
      <c r="F341" s="19"/>
      <c r="G341" s="19"/>
      <c r="H341" s="19"/>
      <c r="I341" s="19"/>
      <c r="J341" s="19"/>
      <c r="K341" s="19"/>
      <c r="L341" s="19" t="b">
        <f t="shared" si="29"/>
        <v>0</v>
      </c>
      <c r="M341" s="19">
        <f t="shared" si="26"/>
        <v>0</v>
      </c>
      <c r="N341" s="19"/>
      <c r="O341" s="19"/>
      <c r="P341" s="19">
        <f t="shared" si="27"/>
        <v>0</v>
      </c>
      <c r="Q341" s="7" t="b">
        <f t="shared" si="30"/>
        <v>0</v>
      </c>
    </row>
    <row r="342" spans="1:17" ht="63.75" hidden="1" x14ac:dyDescent="0.25">
      <c r="A342" s="33">
        <f t="shared" si="28"/>
        <v>339</v>
      </c>
      <c r="B342" s="33" t="s">
        <v>392</v>
      </c>
      <c r="C342" s="33">
        <v>30341</v>
      </c>
      <c r="D342" s="33" t="s">
        <v>66</v>
      </c>
      <c r="E342" s="34" t="s">
        <v>67</v>
      </c>
      <c r="F342" s="19"/>
      <c r="G342" s="19"/>
      <c r="H342" s="19"/>
      <c r="I342" s="19"/>
      <c r="J342" s="19"/>
      <c r="K342" s="19"/>
      <c r="L342" s="19" t="b">
        <f t="shared" si="29"/>
        <v>0</v>
      </c>
      <c r="M342" s="19">
        <f t="shared" si="26"/>
        <v>0</v>
      </c>
      <c r="N342" s="19"/>
      <c r="O342" s="19"/>
      <c r="P342" s="19">
        <f t="shared" si="27"/>
        <v>0</v>
      </c>
      <c r="Q342" s="7" t="b">
        <f t="shared" si="30"/>
        <v>0</v>
      </c>
    </row>
    <row r="343" spans="1:17" ht="63.75" hidden="1" x14ac:dyDescent="0.25">
      <c r="A343" s="33">
        <f t="shared" si="28"/>
        <v>340</v>
      </c>
      <c r="B343" s="33" t="s">
        <v>393</v>
      </c>
      <c r="C343" s="33">
        <v>30342</v>
      </c>
      <c r="D343" s="33" t="s">
        <v>122</v>
      </c>
      <c r="E343" s="34" t="s">
        <v>447</v>
      </c>
      <c r="F343" s="19"/>
      <c r="G343" s="19"/>
      <c r="H343" s="19"/>
      <c r="I343" s="19"/>
      <c r="J343" s="19"/>
      <c r="K343" s="19"/>
      <c r="L343" s="19" t="b">
        <f t="shared" si="29"/>
        <v>0</v>
      </c>
      <c r="M343" s="19">
        <f t="shared" si="26"/>
        <v>0</v>
      </c>
      <c r="N343" s="19"/>
      <c r="O343" s="19"/>
      <c r="P343" s="19">
        <f t="shared" si="27"/>
        <v>0</v>
      </c>
      <c r="Q343" s="7" t="b">
        <f t="shared" si="30"/>
        <v>0</v>
      </c>
    </row>
    <row r="344" spans="1:17" ht="25.5" hidden="1" x14ac:dyDescent="0.25">
      <c r="A344" s="33">
        <f t="shared" si="28"/>
        <v>341</v>
      </c>
      <c r="B344" s="33" t="s">
        <v>394</v>
      </c>
      <c r="C344" s="33">
        <v>30343</v>
      </c>
      <c r="D344" s="33" t="s">
        <v>26</v>
      </c>
      <c r="E344" s="34" t="s">
        <v>445</v>
      </c>
      <c r="F344" s="19"/>
      <c r="G344" s="19"/>
      <c r="H344" s="19"/>
      <c r="I344" s="19"/>
      <c r="J344" s="19"/>
      <c r="K344" s="19"/>
      <c r="L344" s="19" t="b">
        <f t="shared" si="29"/>
        <v>0</v>
      </c>
      <c r="M344" s="19">
        <f t="shared" si="26"/>
        <v>0</v>
      </c>
      <c r="N344" s="19"/>
      <c r="O344" s="19"/>
      <c r="P344" s="19">
        <f t="shared" si="27"/>
        <v>0</v>
      </c>
      <c r="Q344" s="7" t="b">
        <f t="shared" si="30"/>
        <v>0</v>
      </c>
    </row>
    <row r="345" spans="1:17" ht="30" hidden="1" x14ac:dyDescent="0.25">
      <c r="A345" s="33">
        <f t="shared" si="28"/>
        <v>342</v>
      </c>
      <c r="B345" s="33" t="s">
        <v>395</v>
      </c>
      <c r="C345" s="33">
        <v>30344</v>
      </c>
      <c r="D345" s="33" t="s">
        <v>48</v>
      </c>
      <c r="E345" s="34" t="s">
        <v>18</v>
      </c>
      <c r="F345" s="19"/>
      <c r="G345" s="19"/>
      <c r="H345" s="19"/>
      <c r="I345" s="19"/>
      <c r="J345" s="19"/>
      <c r="K345" s="19"/>
      <c r="L345" s="19" t="b">
        <f t="shared" si="29"/>
        <v>0</v>
      </c>
      <c r="M345" s="19">
        <f t="shared" si="26"/>
        <v>0</v>
      </c>
      <c r="N345" s="19"/>
      <c r="O345" s="19"/>
      <c r="P345" s="19">
        <f t="shared" si="27"/>
        <v>0</v>
      </c>
      <c r="Q345" s="7" t="b">
        <f t="shared" si="30"/>
        <v>0</v>
      </c>
    </row>
    <row r="346" spans="1:17" ht="30" hidden="1" x14ac:dyDescent="0.25">
      <c r="A346" s="33">
        <f t="shared" si="28"/>
        <v>343</v>
      </c>
      <c r="B346" s="33" t="s">
        <v>396</v>
      </c>
      <c r="C346" s="33">
        <v>30345</v>
      </c>
      <c r="D346" s="33" t="s">
        <v>26</v>
      </c>
      <c r="E346" s="34" t="s">
        <v>445</v>
      </c>
      <c r="F346" s="19"/>
      <c r="G346" s="19"/>
      <c r="H346" s="19"/>
      <c r="I346" s="19"/>
      <c r="J346" s="19"/>
      <c r="K346" s="19"/>
      <c r="L346" s="19" t="b">
        <f t="shared" si="29"/>
        <v>0</v>
      </c>
      <c r="M346" s="19">
        <f t="shared" si="26"/>
        <v>0</v>
      </c>
      <c r="N346" s="19"/>
      <c r="O346" s="19"/>
      <c r="P346" s="19">
        <f t="shared" si="27"/>
        <v>0</v>
      </c>
      <c r="Q346" s="7" t="b">
        <f t="shared" si="30"/>
        <v>0</v>
      </c>
    </row>
    <row r="347" spans="1:17" ht="30" hidden="1" x14ac:dyDescent="0.25">
      <c r="A347" s="33">
        <f t="shared" si="28"/>
        <v>344</v>
      </c>
      <c r="B347" s="33" t="s">
        <v>397</v>
      </c>
      <c r="C347" s="33">
        <v>30346</v>
      </c>
      <c r="D347" s="33" t="s">
        <v>8</v>
      </c>
      <c r="E347" s="34" t="s">
        <v>9</v>
      </c>
      <c r="F347" s="19"/>
      <c r="G347" s="19"/>
      <c r="H347" s="19"/>
      <c r="I347" s="19"/>
      <c r="J347" s="19"/>
      <c r="K347" s="19"/>
      <c r="L347" s="19" t="b">
        <f t="shared" si="29"/>
        <v>0</v>
      </c>
      <c r="M347" s="19">
        <f t="shared" si="26"/>
        <v>0</v>
      </c>
      <c r="N347" s="19"/>
      <c r="O347" s="19"/>
      <c r="P347" s="19">
        <f t="shared" si="27"/>
        <v>0</v>
      </c>
      <c r="Q347" s="7" t="b">
        <f t="shared" si="30"/>
        <v>0</v>
      </c>
    </row>
    <row r="348" spans="1:17" ht="30" hidden="1" x14ac:dyDescent="0.25">
      <c r="A348" s="33">
        <f t="shared" si="28"/>
        <v>345</v>
      </c>
      <c r="B348" s="33" t="s">
        <v>398</v>
      </c>
      <c r="C348" s="33">
        <v>30347</v>
      </c>
      <c r="D348" s="33" t="s">
        <v>48</v>
      </c>
      <c r="E348" s="34" t="s">
        <v>18</v>
      </c>
      <c r="F348" s="19"/>
      <c r="G348" s="19"/>
      <c r="H348" s="19"/>
      <c r="I348" s="19"/>
      <c r="J348" s="19"/>
      <c r="K348" s="19"/>
      <c r="L348" s="19" t="b">
        <f t="shared" si="29"/>
        <v>0</v>
      </c>
      <c r="M348" s="19">
        <f t="shared" si="26"/>
        <v>0</v>
      </c>
      <c r="N348" s="19"/>
      <c r="O348" s="19"/>
      <c r="P348" s="19">
        <f t="shared" si="27"/>
        <v>0</v>
      </c>
      <c r="Q348" s="7" t="b">
        <f t="shared" si="30"/>
        <v>0</v>
      </c>
    </row>
    <row r="349" spans="1:17" ht="25.5" hidden="1" x14ac:dyDescent="0.25">
      <c r="A349" s="33">
        <f t="shared" si="28"/>
        <v>346</v>
      </c>
      <c r="B349" s="33" t="s">
        <v>399</v>
      </c>
      <c r="C349" s="33">
        <v>30348</v>
      </c>
      <c r="D349" s="33" t="s">
        <v>8</v>
      </c>
      <c r="E349" s="34" t="s">
        <v>9</v>
      </c>
      <c r="F349" s="19"/>
      <c r="G349" s="19"/>
      <c r="H349" s="19"/>
      <c r="I349" s="19"/>
      <c r="J349" s="19"/>
      <c r="K349" s="19"/>
      <c r="L349" s="19" t="b">
        <f t="shared" si="29"/>
        <v>0</v>
      </c>
      <c r="M349" s="19">
        <f t="shared" si="26"/>
        <v>0</v>
      </c>
      <c r="N349" s="19"/>
      <c r="O349" s="19"/>
      <c r="P349" s="19">
        <f t="shared" si="27"/>
        <v>0</v>
      </c>
      <c r="Q349" s="7" t="b">
        <f t="shared" si="30"/>
        <v>0</v>
      </c>
    </row>
    <row r="350" spans="1:17" ht="25.5" hidden="1" x14ac:dyDescent="0.25">
      <c r="A350" s="33">
        <f t="shared" si="28"/>
        <v>347</v>
      </c>
      <c r="B350" s="33" t="s">
        <v>400</v>
      </c>
      <c r="C350" s="33">
        <v>30349</v>
      </c>
      <c r="D350" s="33" t="s">
        <v>11</v>
      </c>
      <c r="E350" s="34" t="s">
        <v>464</v>
      </c>
      <c r="F350" s="19"/>
      <c r="G350" s="19"/>
      <c r="H350" s="19"/>
      <c r="I350" s="19"/>
      <c r="J350" s="19"/>
      <c r="K350" s="19"/>
      <c r="L350" s="19" t="b">
        <f t="shared" si="29"/>
        <v>0</v>
      </c>
      <c r="M350" s="19">
        <f t="shared" si="26"/>
        <v>0</v>
      </c>
      <c r="N350" s="19"/>
      <c r="O350" s="19"/>
      <c r="P350" s="19">
        <f t="shared" si="27"/>
        <v>0</v>
      </c>
      <c r="Q350" s="7" t="b">
        <f t="shared" si="30"/>
        <v>0</v>
      </c>
    </row>
    <row r="351" spans="1:17" ht="25.5" hidden="1" x14ac:dyDescent="0.25">
      <c r="A351" s="33">
        <f t="shared" si="28"/>
        <v>348</v>
      </c>
      <c r="B351" s="33" t="s">
        <v>401</v>
      </c>
      <c r="C351" s="33">
        <v>30350</v>
      </c>
      <c r="D351" s="33" t="s">
        <v>43</v>
      </c>
      <c r="E351" s="34" t="s">
        <v>446</v>
      </c>
      <c r="F351" s="19"/>
      <c r="G351" s="19"/>
      <c r="H351" s="19"/>
      <c r="I351" s="19"/>
      <c r="J351" s="19"/>
      <c r="K351" s="19"/>
      <c r="L351" s="19" t="b">
        <f t="shared" si="29"/>
        <v>0</v>
      </c>
      <c r="M351" s="19">
        <f t="shared" si="26"/>
        <v>0</v>
      </c>
      <c r="N351" s="19"/>
      <c r="O351" s="19"/>
      <c r="P351" s="19">
        <f t="shared" si="27"/>
        <v>0</v>
      </c>
      <c r="Q351" s="7" t="b">
        <f t="shared" si="30"/>
        <v>0</v>
      </c>
    </row>
    <row r="352" spans="1:17" ht="76.5" hidden="1" x14ac:dyDescent="0.25">
      <c r="A352" s="33">
        <f t="shared" si="28"/>
        <v>349</v>
      </c>
      <c r="B352" s="33" t="s">
        <v>402</v>
      </c>
      <c r="C352" s="33">
        <v>30351</v>
      </c>
      <c r="D352" s="33" t="s">
        <v>63</v>
      </c>
      <c r="E352" s="34" t="s">
        <v>463</v>
      </c>
      <c r="F352" s="19"/>
      <c r="G352" s="19"/>
      <c r="H352" s="99">
        <v>1</v>
      </c>
      <c r="I352" s="99">
        <v>1</v>
      </c>
      <c r="J352" s="99">
        <v>1</v>
      </c>
      <c r="K352" s="99">
        <v>1</v>
      </c>
      <c r="L352" s="19">
        <f t="shared" si="29"/>
        <v>1</v>
      </c>
      <c r="M352" s="19">
        <f t="shared" si="26"/>
        <v>2</v>
      </c>
      <c r="N352" s="19"/>
      <c r="O352" s="19"/>
      <c r="P352" s="19">
        <f t="shared" si="27"/>
        <v>0</v>
      </c>
      <c r="Q352" s="7">
        <f t="shared" si="30"/>
        <v>1</v>
      </c>
    </row>
    <row r="353" spans="1:17" ht="25.5" hidden="1" x14ac:dyDescent="0.25">
      <c r="A353" s="33">
        <f t="shared" si="28"/>
        <v>350</v>
      </c>
      <c r="B353" s="33" t="s">
        <v>403</v>
      </c>
      <c r="C353" s="33">
        <v>30352</v>
      </c>
      <c r="D353" s="33" t="s">
        <v>11</v>
      </c>
      <c r="E353" s="34" t="s">
        <v>464</v>
      </c>
      <c r="F353" s="19"/>
      <c r="G353" s="19"/>
      <c r="H353" s="19"/>
      <c r="I353" s="19"/>
      <c r="J353" s="19"/>
      <c r="K353" s="19"/>
      <c r="L353" s="19" t="b">
        <f t="shared" si="29"/>
        <v>0</v>
      </c>
      <c r="M353" s="19">
        <f t="shared" si="26"/>
        <v>0</v>
      </c>
      <c r="N353" s="19"/>
      <c r="O353" s="19"/>
      <c r="P353" s="19">
        <f t="shared" si="27"/>
        <v>0</v>
      </c>
      <c r="Q353" s="7" t="b">
        <f t="shared" si="30"/>
        <v>0</v>
      </c>
    </row>
    <row r="354" spans="1:17" ht="25.5" hidden="1" x14ac:dyDescent="0.25">
      <c r="A354" s="33">
        <f t="shared" si="28"/>
        <v>351</v>
      </c>
      <c r="B354" s="33" t="s">
        <v>404</v>
      </c>
      <c r="C354" s="33">
        <v>30353</v>
      </c>
      <c r="D354" s="33" t="s">
        <v>43</v>
      </c>
      <c r="E354" s="34" t="s">
        <v>446</v>
      </c>
      <c r="F354" s="19"/>
      <c r="G354" s="19"/>
      <c r="H354" s="19"/>
      <c r="I354" s="19"/>
      <c r="J354" s="19"/>
      <c r="K354" s="19"/>
      <c r="L354" s="19" t="b">
        <f t="shared" si="29"/>
        <v>0</v>
      </c>
      <c r="M354" s="19">
        <f t="shared" si="26"/>
        <v>0</v>
      </c>
      <c r="N354" s="19"/>
      <c r="O354" s="19"/>
      <c r="P354" s="19">
        <f t="shared" si="27"/>
        <v>0</v>
      </c>
      <c r="Q354" s="7" t="b">
        <f t="shared" si="30"/>
        <v>0</v>
      </c>
    </row>
    <row r="355" spans="1:17" ht="15.75" hidden="1" x14ac:dyDescent="0.25">
      <c r="A355" s="37"/>
      <c r="B355" s="37" t="s">
        <v>405</v>
      </c>
      <c r="C355" s="37"/>
      <c r="D355" s="37"/>
      <c r="E355" s="38"/>
      <c r="F355" s="98">
        <f>SUM(F4:F354)</f>
        <v>12</v>
      </c>
      <c r="G355" s="98">
        <f t="shared" ref="G355:L355" si="31">SUM(G4:G354)</f>
        <v>10</v>
      </c>
      <c r="H355" s="98">
        <f t="shared" si="31"/>
        <v>11</v>
      </c>
      <c r="I355" s="98">
        <f t="shared" si="31"/>
        <v>9</v>
      </c>
      <c r="J355" s="98">
        <f t="shared" si="31"/>
        <v>15</v>
      </c>
      <c r="K355" s="98">
        <f t="shared" si="31"/>
        <v>11</v>
      </c>
      <c r="L355" s="98">
        <f t="shared" si="31"/>
        <v>12</v>
      </c>
      <c r="M355" s="98"/>
      <c r="N355" s="98">
        <f t="shared" ref="N355" si="32">SUM(N4:N354)</f>
        <v>14</v>
      </c>
      <c r="O355" s="98">
        <f t="shared" ref="O355" si="33">SUM(O4:O354)</f>
        <v>11</v>
      </c>
      <c r="P355" s="98">
        <f t="shared" ref="P355" si="34">SUM(P4:P354)</f>
        <v>11</v>
      </c>
      <c r="Q355" s="98">
        <f t="shared" ref="Q355" si="35">SUM(Q4:Q354)</f>
        <v>22</v>
      </c>
    </row>
    <row r="356" spans="1:17" x14ac:dyDescent="0.25">
      <c r="A356" s="39"/>
      <c r="B356" s="39"/>
      <c r="C356" s="39"/>
      <c r="D356" s="39"/>
      <c r="E356" s="40"/>
      <c r="F356" s="45"/>
      <c r="G356" s="45"/>
      <c r="H356" s="45"/>
      <c r="I356" s="45"/>
      <c r="J356" s="45"/>
      <c r="K356" s="45"/>
      <c r="L356" s="57"/>
      <c r="M356" s="57"/>
      <c r="N356" s="45"/>
      <c r="O356" s="45"/>
      <c r="P356" s="19"/>
      <c r="Q356" s="45"/>
    </row>
    <row r="359" spans="1:17" x14ac:dyDescent="0.25">
      <c r="L359" s="78">
        <f>SUBTOTAL(9,L9:L352)</f>
        <v>0</v>
      </c>
      <c r="M359" s="78">
        <f t="shared" ref="M359:Q359" si="36">SUBTOTAL(9,M9:M352)</f>
        <v>0</v>
      </c>
      <c r="N359" s="78">
        <f t="shared" si="36"/>
        <v>0</v>
      </c>
      <c r="O359" s="78">
        <f t="shared" si="36"/>
        <v>0</v>
      </c>
      <c r="P359" s="78">
        <f t="shared" si="36"/>
        <v>0</v>
      </c>
      <c r="Q359" s="78">
        <f t="shared" si="36"/>
        <v>0</v>
      </c>
    </row>
  </sheetData>
  <autoFilter ref="A3:Q355" xr:uid="{EAE3E9F0-F20A-4BC0-94C5-CC2F4AF375A1}">
    <filterColumn colId="1">
      <filters>
        <filter val="LOGRIAN FLORIAN"/>
      </filters>
    </filterColumn>
  </autoFilter>
  <mergeCells count="12">
    <mergeCell ref="Q1:Q3"/>
    <mergeCell ref="F2:G2"/>
    <mergeCell ref="H2:I2"/>
    <mergeCell ref="J2:K2"/>
    <mergeCell ref="N2:O2"/>
    <mergeCell ref="P2:P3"/>
    <mergeCell ref="N1:P1"/>
    <mergeCell ref="A1:C1"/>
    <mergeCell ref="D1:E1"/>
    <mergeCell ref="F1:K1"/>
    <mergeCell ref="L1:L3"/>
    <mergeCell ref="M1:M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F9567-AAD3-4814-94D6-B138F78E273F}">
  <dimension ref="A1:T358"/>
  <sheetViews>
    <sheetView topLeftCell="B3" workbookViewId="0">
      <pane xSplit="1" topLeftCell="C1" activePane="topRight" state="frozen"/>
      <selection activeCell="H20" sqref="H20"/>
      <selection pane="topRight" activeCell="P77" sqref="P77"/>
    </sheetView>
  </sheetViews>
  <sheetFormatPr baseColWidth="10" defaultRowHeight="15" x14ac:dyDescent="0.25"/>
  <cols>
    <col min="2" max="2" width="15.7109375" customWidth="1"/>
    <col min="4" max="4" width="16.85546875" customWidth="1"/>
    <col min="5" max="5" width="22" customWidth="1"/>
    <col min="7" max="7" width="17.42578125" customWidth="1"/>
    <col min="9" max="9" width="13.28515625" customWidth="1"/>
    <col min="11" max="11" width="14" customWidth="1"/>
    <col min="15" max="15" width="13.140625" customWidth="1"/>
    <col min="17" max="17" width="13" customWidth="1"/>
    <col min="18" max="18" width="20" customWidth="1"/>
    <col min="19" max="19" width="14.5703125" customWidth="1"/>
    <col min="20" max="20" width="18.28515625" customWidth="1"/>
  </cols>
  <sheetData>
    <row r="1" spans="1:20" ht="30" customHeight="1" x14ac:dyDescent="0.25">
      <c r="A1" s="177" t="s">
        <v>0</v>
      </c>
      <c r="B1" s="178"/>
      <c r="C1" s="178"/>
      <c r="D1" s="179" t="s">
        <v>1</v>
      </c>
      <c r="E1" s="179"/>
      <c r="F1" s="180" t="s">
        <v>411</v>
      </c>
      <c r="G1" s="180"/>
      <c r="H1" s="180"/>
      <c r="I1" s="180"/>
      <c r="J1" s="180"/>
      <c r="K1" s="180"/>
      <c r="L1" s="176" t="s">
        <v>440</v>
      </c>
      <c r="M1" s="176" t="s">
        <v>441</v>
      </c>
      <c r="N1" s="152" t="s">
        <v>489</v>
      </c>
      <c r="O1" s="153"/>
      <c r="P1" s="154"/>
      <c r="Q1" s="154"/>
      <c r="R1" s="153"/>
      <c r="S1" s="153"/>
      <c r="T1" s="171" t="s">
        <v>443</v>
      </c>
    </row>
    <row r="2" spans="1:20" ht="39.75" customHeight="1" x14ac:dyDescent="0.25">
      <c r="A2" s="29"/>
      <c r="B2" s="30"/>
      <c r="C2" s="30"/>
      <c r="D2" s="31"/>
      <c r="E2" s="31"/>
      <c r="F2" s="174" t="s">
        <v>474</v>
      </c>
      <c r="G2" s="175"/>
      <c r="H2" s="176" t="s">
        <v>408</v>
      </c>
      <c r="I2" s="176"/>
      <c r="J2" s="176" t="s">
        <v>409</v>
      </c>
      <c r="K2" s="176"/>
      <c r="L2" s="176"/>
      <c r="M2" s="176"/>
      <c r="N2" s="150" t="s">
        <v>490</v>
      </c>
      <c r="O2" s="151"/>
      <c r="P2" s="150" t="s">
        <v>449</v>
      </c>
      <c r="Q2" s="151"/>
      <c r="R2" s="151" t="s">
        <v>442</v>
      </c>
      <c r="S2" s="151" t="s">
        <v>444</v>
      </c>
      <c r="T2" s="172"/>
    </row>
    <row r="3" spans="1:20" ht="67.5" customHeight="1" x14ac:dyDescent="0.25">
      <c r="A3" s="29" t="s">
        <v>2</v>
      </c>
      <c r="B3" s="29" t="s">
        <v>3</v>
      </c>
      <c r="C3" s="29" t="s">
        <v>4</v>
      </c>
      <c r="D3" s="31" t="s">
        <v>5</v>
      </c>
      <c r="E3" s="31" t="s">
        <v>469</v>
      </c>
      <c r="F3" s="32" t="s">
        <v>412</v>
      </c>
      <c r="G3" s="32" t="s">
        <v>413</v>
      </c>
      <c r="H3" s="32" t="s">
        <v>412</v>
      </c>
      <c r="I3" s="32" t="s">
        <v>413</v>
      </c>
      <c r="J3" s="32" t="s">
        <v>412</v>
      </c>
      <c r="K3" s="32" t="s">
        <v>413</v>
      </c>
      <c r="L3" s="176"/>
      <c r="M3" s="176"/>
      <c r="N3" s="41" t="s">
        <v>412</v>
      </c>
      <c r="O3" s="41" t="s">
        <v>413</v>
      </c>
      <c r="P3" s="41" t="s">
        <v>412</v>
      </c>
      <c r="Q3" s="41" t="s">
        <v>413</v>
      </c>
      <c r="R3" s="151"/>
      <c r="S3" s="151"/>
      <c r="T3" s="173"/>
    </row>
    <row r="4" spans="1:20" x14ac:dyDescent="0.25">
      <c r="A4" s="33">
        <v>1</v>
      </c>
      <c r="B4" s="33" t="s">
        <v>7</v>
      </c>
      <c r="C4" s="33">
        <v>30001</v>
      </c>
      <c r="D4" s="33" t="s">
        <v>8</v>
      </c>
      <c r="E4" s="34" t="s">
        <v>9</v>
      </c>
      <c r="F4" s="19"/>
      <c r="G4" s="19"/>
      <c r="H4" s="19"/>
      <c r="I4" s="19"/>
      <c r="J4" s="19"/>
      <c r="K4" s="19"/>
      <c r="L4" s="19" t="b">
        <f>IF(G4&gt;0,G4,IF(I4&gt;0,I4,IF(K4&gt;0,K4)))</f>
        <v>0</v>
      </c>
      <c r="M4" s="19">
        <f>G4+I4+K4</f>
        <v>0</v>
      </c>
      <c r="N4" s="19">
        <v>1</v>
      </c>
      <c r="O4" s="19">
        <v>1</v>
      </c>
      <c r="P4" s="19"/>
      <c r="Q4" s="19"/>
      <c r="R4" s="19">
        <f>IF(O4&gt;0,O4,IF(Q4&gt;0,Q4))</f>
        <v>1</v>
      </c>
      <c r="S4" s="7">
        <f>O4+Q4</f>
        <v>1</v>
      </c>
      <c r="T4" s="7">
        <f>L4+R4</f>
        <v>1</v>
      </c>
    </row>
    <row r="5" spans="1:20" x14ac:dyDescent="0.25">
      <c r="A5" s="33">
        <f>A4+1</f>
        <v>2</v>
      </c>
      <c r="B5" s="33" t="s">
        <v>10</v>
      </c>
      <c r="C5" s="33">
        <v>30002</v>
      </c>
      <c r="D5" s="33" t="s">
        <v>11</v>
      </c>
      <c r="E5" s="34" t="s">
        <v>464</v>
      </c>
      <c r="F5" s="19"/>
      <c r="G5" s="19"/>
      <c r="H5" s="19"/>
      <c r="I5" s="19"/>
      <c r="J5" s="19"/>
      <c r="K5" s="19"/>
      <c r="L5" s="19" t="b">
        <f>IF(G5&gt;0,G5,IF(I5&gt;0,I5,IF(K5&gt;0,K5)))</f>
        <v>0</v>
      </c>
      <c r="M5" s="19">
        <f t="shared" ref="M5:M68" si="0">G5+I5+K5</f>
        <v>0</v>
      </c>
      <c r="N5" s="19"/>
      <c r="O5" s="19"/>
      <c r="P5" s="19"/>
      <c r="Q5" s="19"/>
      <c r="R5" s="19" t="b">
        <f t="shared" ref="R5:R68" si="1">IF(O5&gt;0,O5,IF(Q5&gt;0,Q5))</f>
        <v>0</v>
      </c>
      <c r="S5" s="7">
        <f t="shared" ref="S5:S68" si="2">O5+Q5</f>
        <v>0</v>
      </c>
      <c r="T5" s="7">
        <f t="shared" ref="T5:T68" si="3">L5+R5</f>
        <v>0</v>
      </c>
    </row>
    <row r="6" spans="1:20" ht="30" x14ac:dyDescent="0.25">
      <c r="A6" s="33">
        <f t="shared" ref="A6:A69" si="4">A5+1</f>
        <v>3</v>
      </c>
      <c r="B6" s="33" t="s">
        <v>13</v>
      </c>
      <c r="C6" s="33">
        <v>30003</v>
      </c>
      <c r="D6" s="33" t="s">
        <v>14</v>
      </c>
      <c r="E6" s="34" t="s">
        <v>465</v>
      </c>
      <c r="F6" s="19"/>
      <c r="G6" s="19"/>
      <c r="H6" s="19"/>
      <c r="I6" s="19"/>
      <c r="J6" s="19"/>
      <c r="K6" s="19"/>
      <c r="L6" s="19" t="b">
        <f t="shared" ref="L6:L68" si="5">IF(G6&gt;0,G6,IF(I6&gt;0,I6,IF(K6&gt;0,K6)))</f>
        <v>0</v>
      </c>
      <c r="M6" s="19">
        <f t="shared" si="0"/>
        <v>0</v>
      </c>
      <c r="N6" s="19"/>
      <c r="O6" s="19"/>
      <c r="P6" s="19"/>
      <c r="Q6" s="19"/>
      <c r="R6" s="19" t="b">
        <f t="shared" si="1"/>
        <v>0</v>
      </c>
      <c r="S6" s="7">
        <f t="shared" si="2"/>
        <v>0</v>
      </c>
      <c r="T6" s="7">
        <f t="shared" si="3"/>
        <v>0</v>
      </c>
    </row>
    <row r="7" spans="1:20" ht="30" x14ac:dyDescent="0.25">
      <c r="A7" s="33">
        <f t="shared" si="4"/>
        <v>4</v>
      </c>
      <c r="B7" s="33" t="s">
        <v>16</v>
      </c>
      <c r="C7" s="33">
        <v>30004</v>
      </c>
      <c r="D7" s="33" t="s">
        <v>17</v>
      </c>
      <c r="E7" s="34" t="s">
        <v>18</v>
      </c>
      <c r="F7" s="19"/>
      <c r="G7" s="19"/>
      <c r="H7" s="19"/>
      <c r="I7" s="19"/>
      <c r="J7" s="19"/>
      <c r="K7" s="19"/>
      <c r="L7" s="19" t="b">
        <f t="shared" si="5"/>
        <v>0</v>
      </c>
      <c r="M7" s="19">
        <f t="shared" si="0"/>
        <v>0</v>
      </c>
      <c r="N7" s="19"/>
      <c r="O7" s="19"/>
      <c r="P7" s="19">
        <v>1</v>
      </c>
      <c r="Q7" s="19">
        <v>1</v>
      </c>
      <c r="R7" s="19">
        <f t="shared" si="1"/>
        <v>1</v>
      </c>
      <c r="S7" s="7">
        <f t="shared" si="2"/>
        <v>1</v>
      </c>
      <c r="T7" s="7">
        <f t="shared" si="3"/>
        <v>1</v>
      </c>
    </row>
    <row r="8" spans="1:20" ht="21.75" customHeight="1" x14ac:dyDescent="0.25">
      <c r="A8" s="33">
        <f t="shared" si="4"/>
        <v>5</v>
      </c>
      <c r="B8" s="33" t="s">
        <v>19</v>
      </c>
      <c r="C8" s="33">
        <v>30005</v>
      </c>
      <c r="D8" s="33" t="s">
        <v>20</v>
      </c>
      <c r="E8" s="34" t="s">
        <v>461</v>
      </c>
      <c r="F8" s="19"/>
      <c r="G8" s="19"/>
      <c r="H8" s="19"/>
      <c r="I8" s="19"/>
      <c r="J8" s="19"/>
      <c r="K8" s="19"/>
      <c r="L8" s="19" t="b">
        <f t="shared" si="5"/>
        <v>0</v>
      </c>
      <c r="M8" s="19">
        <f t="shared" si="0"/>
        <v>0</v>
      </c>
      <c r="N8" s="19"/>
      <c r="O8" s="19"/>
      <c r="P8" s="19"/>
      <c r="Q8" s="19"/>
      <c r="R8" s="19" t="b">
        <f t="shared" si="1"/>
        <v>0</v>
      </c>
      <c r="S8" s="7">
        <f t="shared" si="2"/>
        <v>0</v>
      </c>
      <c r="T8" s="7">
        <f t="shared" si="3"/>
        <v>0</v>
      </c>
    </row>
    <row r="9" spans="1:20" ht="38.25" x14ac:dyDescent="0.25">
      <c r="A9" s="33">
        <f t="shared" si="4"/>
        <v>6</v>
      </c>
      <c r="B9" s="33" t="s">
        <v>22</v>
      </c>
      <c r="C9" s="33">
        <v>30006</v>
      </c>
      <c r="D9" s="33" t="s">
        <v>14</v>
      </c>
      <c r="E9" s="34" t="s">
        <v>466</v>
      </c>
      <c r="F9" s="19"/>
      <c r="G9" s="19"/>
      <c r="H9" s="19"/>
      <c r="I9" s="19"/>
      <c r="J9" s="19"/>
      <c r="K9" s="19"/>
      <c r="L9" s="19" t="b">
        <f t="shared" si="5"/>
        <v>0</v>
      </c>
      <c r="M9" s="19">
        <f t="shared" si="0"/>
        <v>0</v>
      </c>
      <c r="N9" s="19"/>
      <c r="O9" s="19"/>
      <c r="P9" s="19"/>
      <c r="Q9" s="19"/>
      <c r="R9" s="19" t="b">
        <f t="shared" si="1"/>
        <v>0</v>
      </c>
      <c r="S9" s="7">
        <f t="shared" si="2"/>
        <v>0</v>
      </c>
      <c r="T9" s="7">
        <f t="shared" si="3"/>
        <v>0</v>
      </c>
    </row>
    <row r="10" spans="1:20" x14ac:dyDescent="0.25">
      <c r="A10" s="33">
        <f t="shared" si="4"/>
        <v>7</v>
      </c>
      <c r="B10" s="33" t="s">
        <v>24</v>
      </c>
      <c r="C10" s="33">
        <v>30007</v>
      </c>
      <c r="D10" s="33" t="s">
        <v>8</v>
      </c>
      <c r="E10" s="34" t="s">
        <v>9</v>
      </c>
      <c r="F10" s="19">
        <v>1</v>
      </c>
      <c r="G10" s="19">
        <v>1</v>
      </c>
      <c r="H10" s="19"/>
      <c r="I10" s="19"/>
      <c r="J10" s="19"/>
      <c r="K10" s="19"/>
      <c r="L10" s="19">
        <f t="shared" si="5"/>
        <v>1</v>
      </c>
      <c r="M10" s="19">
        <f t="shared" si="0"/>
        <v>1</v>
      </c>
      <c r="N10" s="19"/>
      <c r="O10" s="19"/>
      <c r="P10" s="19"/>
      <c r="Q10" s="19"/>
      <c r="R10" s="19" t="b">
        <f t="shared" si="1"/>
        <v>0</v>
      </c>
      <c r="S10" s="7">
        <f t="shared" si="2"/>
        <v>0</v>
      </c>
      <c r="T10" s="7">
        <f t="shared" si="3"/>
        <v>1</v>
      </c>
    </row>
    <row r="11" spans="1:20" ht="30" x14ac:dyDescent="0.25">
      <c r="A11" s="33">
        <f t="shared" si="4"/>
        <v>8</v>
      </c>
      <c r="B11" s="33" t="s">
        <v>25</v>
      </c>
      <c r="C11" s="33">
        <v>30008</v>
      </c>
      <c r="D11" s="33" t="s">
        <v>26</v>
      </c>
      <c r="E11" s="34" t="s">
        <v>445</v>
      </c>
      <c r="F11" s="19"/>
      <c r="G11" s="19"/>
      <c r="H11" s="19"/>
      <c r="I11" s="19"/>
      <c r="J11" s="19"/>
      <c r="K11" s="19"/>
      <c r="L11" s="19" t="b">
        <f t="shared" si="5"/>
        <v>0</v>
      </c>
      <c r="M11" s="19">
        <f t="shared" si="0"/>
        <v>0</v>
      </c>
      <c r="N11" s="19"/>
      <c r="O11" s="19"/>
      <c r="P11" s="19"/>
      <c r="Q11" s="19"/>
      <c r="R11" s="19" t="b">
        <f t="shared" si="1"/>
        <v>0</v>
      </c>
      <c r="S11" s="7">
        <f t="shared" si="2"/>
        <v>0</v>
      </c>
      <c r="T11" s="7">
        <f t="shared" si="3"/>
        <v>0</v>
      </c>
    </row>
    <row r="12" spans="1:20" x14ac:dyDescent="0.25">
      <c r="A12" s="33">
        <f t="shared" si="4"/>
        <v>9</v>
      </c>
      <c r="B12" s="33" t="s">
        <v>28</v>
      </c>
      <c r="C12" s="33">
        <v>30009</v>
      </c>
      <c r="D12" s="33" t="s">
        <v>29</v>
      </c>
      <c r="E12" s="34" t="s">
        <v>446</v>
      </c>
      <c r="F12" s="19"/>
      <c r="G12" s="19"/>
      <c r="H12" s="19"/>
      <c r="I12" s="19"/>
      <c r="J12" s="19"/>
      <c r="K12" s="19"/>
      <c r="L12" s="19" t="b">
        <f t="shared" si="5"/>
        <v>0</v>
      </c>
      <c r="M12" s="19">
        <f t="shared" si="0"/>
        <v>0</v>
      </c>
      <c r="N12" s="19"/>
      <c r="O12" s="19"/>
      <c r="P12" s="19"/>
      <c r="Q12" s="19"/>
      <c r="R12" s="19" t="b">
        <f t="shared" si="1"/>
        <v>0</v>
      </c>
      <c r="S12" s="7">
        <f t="shared" si="2"/>
        <v>0</v>
      </c>
      <c r="T12" s="7">
        <f t="shared" si="3"/>
        <v>0</v>
      </c>
    </row>
    <row r="13" spans="1:20" x14ac:dyDescent="0.25">
      <c r="A13" s="33">
        <f t="shared" si="4"/>
        <v>10</v>
      </c>
      <c r="B13" s="33" t="s">
        <v>31</v>
      </c>
      <c r="C13" s="33">
        <v>30010</v>
      </c>
      <c r="D13" s="33" t="s">
        <v>8</v>
      </c>
      <c r="E13" s="34" t="s">
        <v>9</v>
      </c>
      <c r="F13" s="19"/>
      <c r="G13" s="19"/>
      <c r="H13" s="19"/>
      <c r="I13" s="19"/>
      <c r="J13" s="19"/>
      <c r="K13" s="19"/>
      <c r="L13" s="19" t="b">
        <f t="shared" si="5"/>
        <v>0</v>
      </c>
      <c r="M13" s="19">
        <f t="shared" si="0"/>
        <v>0</v>
      </c>
      <c r="N13" s="19">
        <v>2</v>
      </c>
      <c r="O13" s="19">
        <v>1</v>
      </c>
      <c r="P13" s="19"/>
      <c r="Q13" s="19"/>
      <c r="R13" s="19">
        <f t="shared" si="1"/>
        <v>1</v>
      </c>
      <c r="S13" s="7">
        <f t="shared" si="2"/>
        <v>1</v>
      </c>
      <c r="T13" s="7">
        <f t="shared" si="3"/>
        <v>1</v>
      </c>
    </row>
    <row r="14" spans="1:20" ht="38.25" x14ac:dyDescent="0.25">
      <c r="A14" s="33">
        <f t="shared" si="4"/>
        <v>11</v>
      </c>
      <c r="B14" s="33" t="s">
        <v>32</v>
      </c>
      <c r="C14" s="33">
        <v>30011</v>
      </c>
      <c r="D14" s="33" t="s">
        <v>33</v>
      </c>
      <c r="E14" s="34" t="s">
        <v>463</v>
      </c>
      <c r="F14" s="19"/>
      <c r="G14" s="19"/>
      <c r="H14" s="19"/>
      <c r="I14" s="19"/>
      <c r="J14" s="19"/>
      <c r="K14" s="19"/>
      <c r="L14" s="19" t="b">
        <f t="shared" si="5"/>
        <v>0</v>
      </c>
      <c r="M14" s="19">
        <f t="shared" si="0"/>
        <v>0</v>
      </c>
      <c r="N14" s="19"/>
      <c r="O14" s="19"/>
      <c r="P14" s="19"/>
      <c r="Q14" s="19"/>
      <c r="R14" s="19" t="b">
        <f t="shared" si="1"/>
        <v>0</v>
      </c>
      <c r="S14" s="7">
        <f t="shared" si="2"/>
        <v>0</v>
      </c>
      <c r="T14" s="7">
        <f t="shared" si="3"/>
        <v>0</v>
      </c>
    </row>
    <row r="15" spans="1:20" ht="38.25" x14ac:dyDescent="0.25">
      <c r="A15" s="33">
        <f t="shared" si="4"/>
        <v>12</v>
      </c>
      <c r="B15" s="33" t="s">
        <v>35</v>
      </c>
      <c r="C15" s="33">
        <v>30012</v>
      </c>
      <c r="D15" s="33" t="s">
        <v>36</v>
      </c>
      <c r="E15" s="34" t="s">
        <v>37</v>
      </c>
      <c r="F15" s="19"/>
      <c r="G15" s="19"/>
      <c r="H15" s="19"/>
      <c r="I15" s="19"/>
      <c r="J15" s="19"/>
      <c r="K15" s="19"/>
      <c r="L15" s="19" t="b">
        <f t="shared" si="5"/>
        <v>0</v>
      </c>
      <c r="M15" s="19">
        <f t="shared" si="0"/>
        <v>0</v>
      </c>
      <c r="N15" s="19"/>
      <c r="O15" s="19"/>
      <c r="P15" s="19"/>
      <c r="Q15" s="19"/>
      <c r="R15" s="19" t="b">
        <f t="shared" si="1"/>
        <v>0</v>
      </c>
      <c r="S15" s="7">
        <f t="shared" si="2"/>
        <v>0</v>
      </c>
      <c r="T15" s="7">
        <f t="shared" si="3"/>
        <v>0</v>
      </c>
    </row>
    <row r="16" spans="1:20" x14ac:dyDescent="0.25">
      <c r="A16" s="33">
        <f t="shared" si="4"/>
        <v>13</v>
      </c>
      <c r="B16" s="33" t="s">
        <v>38</v>
      </c>
      <c r="C16" s="33">
        <v>30013</v>
      </c>
      <c r="D16" s="33" t="s">
        <v>8</v>
      </c>
      <c r="E16" s="34" t="s">
        <v>9</v>
      </c>
      <c r="F16" s="19"/>
      <c r="G16" s="19"/>
      <c r="H16" s="19"/>
      <c r="I16" s="19"/>
      <c r="J16" s="19"/>
      <c r="K16" s="19"/>
      <c r="L16" s="19" t="b">
        <f t="shared" si="5"/>
        <v>0</v>
      </c>
      <c r="M16" s="19">
        <f t="shared" si="0"/>
        <v>0</v>
      </c>
      <c r="N16" s="19"/>
      <c r="O16" s="19"/>
      <c r="P16" s="19"/>
      <c r="Q16" s="19"/>
      <c r="R16" s="19" t="b">
        <f t="shared" si="1"/>
        <v>0</v>
      </c>
      <c r="S16" s="7">
        <f t="shared" si="2"/>
        <v>0</v>
      </c>
      <c r="T16" s="7">
        <f t="shared" si="3"/>
        <v>0</v>
      </c>
    </row>
    <row r="17" spans="1:20" ht="30" x14ac:dyDescent="0.25">
      <c r="A17" s="33">
        <f t="shared" si="4"/>
        <v>14</v>
      </c>
      <c r="B17" s="33" t="s">
        <v>39</v>
      </c>
      <c r="C17" s="33">
        <v>30014</v>
      </c>
      <c r="D17" s="33" t="s">
        <v>8</v>
      </c>
      <c r="E17" s="34" t="s">
        <v>9</v>
      </c>
      <c r="F17" s="19"/>
      <c r="G17" s="19"/>
      <c r="H17" s="19"/>
      <c r="I17" s="19"/>
      <c r="J17" s="19"/>
      <c r="K17" s="19"/>
      <c r="L17" s="19" t="b">
        <f t="shared" si="5"/>
        <v>0</v>
      </c>
      <c r="M17" s="19">
        <f t="shared" si="0"/>
        <v>0</v>
      </c>
      <c r="N17" s="19"/>
      <c r="O17" s="19"/>
      <c r="P17" s="19"/>
      <c r="Q17" s="19"/>
      <c r="R17" s="19" t="b">
        <f t="shared" si="1"/>
        <v>0</v>
      </c>
      <c r="S17" s="7">
        <f t="shared" si="2"/>
        <v>0</v>
      </c>
      <c r="T17" s="7">
        <f t="shared" si="3"/>
        <v>0</v>
      </c>
    </row>
    <row r="18" spans="1:20" ht="30" x14ac:dyDescent="0.25">
      <c r="A18" s="33">
        <f t="shared" si="4"/>
        <v>15</v>
      </c>
      <c r="B18" s="33" t="s">
        <v>40</v>
      </c>
      <c r="C18" s="33">
        <v>30015</v>
      </c>
      <c r="D18" s="33" t="s">
        <v>41</v>
      </c>
      <c r="E18" s="34" t="s">
        <v>446</v>
      </c>
      <c r="F18" s="19"/>
      <c r="G18" s="19"/>
      <c r="H18" s="19"/>
      <c r="I18" s="19"/>
      <c r="J18" s="19"/>
      <c r="K18" s="19"/>
      <c r="L18" s="19" t="b">
        <f t="shared" si="5"/>
        <v>0</v>
      </c>
      <c r="M18" s="19">
        <f t="shared" si="0"/>
        <v>0</v>
      </c>
      <c r="N18" s="19">
        <v>1</v>
      </c>
      <c r="O18" s="19">
        <v>1</v>
      </c>
      <c r="P18" s="19"/>
      <c r="Q18" s="19"/>
      <c r="R18" s="19">
        <f t="shared" si="1"/>
        <v>1</v>
      </c>
      <c r="S18" s="7">
        <f t="shared" si="2"/>
        <v>1</v>
      </c>
      <c r="T18" s="7">
        <f t="shared" si="3"/>
        <v>1</v>
      </c>
    </row>
    <row r="19" spans="1:20" x14ac:dyDescent="0.25">
      <c r="A19" s="33">
        <f t="shared" si="4"/>
        <v>16</v>
      </c>
      <c r="B19" s="33" t="s">
        <v>42</v>
      </c>
      <c r="C19" s="33">
        <v>30016</v>
      </c>
      <c r="D19" s="33" t="s">
        <v>43</v>
      </c>
      <c r="E19" s="34" t="s">
        <v>446</v>
      </c>
      <c r="F19" s="19"/>
      <c r="G19" s="19"/>
      <c r="H19" s="19"/>
      <c r="I19" s="19"/>
      <c r="J19" s="19"/>
      <c r="K19" s="19"/>
      <c r="L19" s="19" t="b">
        <f t="shared" si="5"/>
        <v>0</v>
      </c>
      <c r="M19" s="19">
        <f t="shared" si="0"/>
        <v>0</v>
      </c>
      <c r="N19" s="19"/>
      <c r="O19" s="19"/>
      <c r="P19" s="19"/>
      <c r="Q19" s="19"/>
      <c r="R19" s="19" t="b">
        <f t="shared" si="1"/>
        <v>0</v>
      </c>
      <c r="S19" s="7">
        <f t="shared" si="2"/>
        <v>0</v>
      </c>
      <c r="T19" s="7">
        <f t="shared" si="3"/>
        <v>0</v>
      </c>
    </row>
    <row r="20" spans="1:20" x14ac:dyDescent="0.25">
      <c r="A20" s="33">
        <f t="shared" si="4"/>
        <v>17</v>
      </c>
      <c r="B20" s="33" t="s">
        <v>44</v>
      </c>
      <c r="C20" s="33">
        <v>30017</v>
      </c>
      <c r="D20" s="33" t="s">
        <v>29</v>
      </c>
      <c r="E20" s="34" t="s">
        <v>446</v>
      </c>
      <c r="F20" s="19"/>
      <c r="G20" s="19"/>
      <c r="H20" s="19"/>
      <c r="I20" s="19"/>
      <c r="J20" s="19"/>
      <c r="K20" s="19"/>
      <c r="L20" s="19" t="b">
        <f t="shared" si="5"/>
        <v>0</v>
      </c>
      <c r="M20" s="19">
        <f t="shared" si="0"/>
        <v>0</v>
      </c>
      <c r="N20" s="19"/>
      <c r="O20" s="19"/>
      <c r="P20" s="19"/>
      <c r="Q20" s="19"/>
      <c r="R20" s="19" t="b">
        <f t="shared" si="1"/>
        <v>0</v>
      </c>
      <c r="S20" s="7">
        <f t="shared" si="2"/>
        <v>0</v>
      </c>
      <c r="T20" s="7">
        <f t="shared" si="3"/>
        <v>0</v>
      </c>
    </row>
    <row r="21" spans="1:20" x14ac:dyDescent="0.25">
      <c r="A21" s="33">
        <f t="shared" si="4"/>
        <v>18</v>
      </c>
      <c r="B21" s="33" t="s">
        <v>45</v>
      </c>
      <c r="C21" s="33">
        <v>30018</v>
      </c>
      <c r="D21" s="33" t="s">
        <v>11</v>
      </c>
      <c r="E21" s="34" t="s">
        <v>464</v>
      </c>
      <c r="F21" s="19"/>
      <c r="G21" s="19"/>
      <c r="H21" s="19"/>
      <c r="I21" s="19"/>
      <c r="J21" s="19"/>
      <c r="K21" s="19"/>
      <c r="L21" s="19" t="b">
        <f t="shared" si="5"/>
        <v>0</v>
      </c>
      <c r="M21" s="19">
        <f t="shared" si="0"/>
        <v>0</v>
      </c>
      <c r="N21" s="19"/>
      <c r="O21" s="19"/>
      <c r="P21" s="19"/>
      <c r="Q21" s="19"/>
      <c r="R21" s="19" t="b">
        <f t="shared" si="1"/>
        <v>0</v>
      </c>
      <c r="S21" s="7">
        <f t="shared" si="2"/>
        <v>0</v>
      </c>
      <c r="T21" s="7">
        <f t="shared" si="3"/>
        <v>0</v>
      </c>
    </row>
    <row r="22" spans="1:20" x14ac:dyDescent="0.25">
      <c r="A22" s="33">
        <f t="shared" si="4"/>
        <v>19</v>
      </c>
      <c r="B22" s="33" t="s">
        <v>46</v>
      </c>
      <c r="C22" s="33">
        <v>30019</v>
      </c>
      <c r="D22" s="33" t="s">
        <v>11</v>
      </c>
      <c r="E22" s="34" t="s">
        <v>464</v>
      </c>
      <c r="F22" s="19"/>
      <c r="G22" s="19"/>
      <c r="H22" s="19"/>
      <c r="I22" s="19"/>
      <c r="J22" s="19"/>
      <c r="K22" s="19"/>
      <c r="L22" s="19" t="b">
        <f t="shared" si="5"/>
        <v>0</v>
      </c>
      <c r="M22" s="19">
        <f t="shared" si="0"/>
        <v>0</v>
      </c>
      <c r="N22" s="19">
        <v>2</v>
      </c>
      <c r="O22" s="19">
        <v>1</v>
      </c>
      <c r="P22" s="19"/>
      <c r="Q22" s="19"/>
      <c r="R22" s="19">
        <f t="shared" si="1"/>
        <v>1</v>
      </c>
      <c r="S22" s="7">
        <f t="shared" si="2"/>
        <v>1</v>
      </c>
      <c r="T22" s="7">
        <f t="shared" si="3"/>
        <v>1</v>
      </c>
    </row>
    <row r="23" spans="1:20" x14ac:dyDescent="0.25">
      <c r="A23" s="33">
        <f t="shared" si="4"/>
        <v>20</v>
      </c>
      <c r="B23" s="33" t="s">
        <v>47</v>
      </c>
      <c r="C23" s="33">
        <v>30020</v>
      </c>
      <c r="D23" s="33" t="s">
        <v>48</v>
      </c>
      <c r="E23" s="34" t="s">
        <v>18</v>
      </c>
      <c r="F23" s="19"/>
      <c r="G23" s="19"/>
      <c r="H23" s="19"/>
      <c r="I23" s="19"/>
      <c r="J23" s="19"/>
      <c r="K23" s="19"/>
      <c r="L23" s="19" t="b">
        <f t="shared" si="5"/>
        <v>0</v>
      </c>
      <c r="M23" s="19">
        <f t="shared" si="0"/>
        <v>0</v>
      </c>
      <c r="N23" s="19"/>
      <c r="O23" s="19"/>
      <c r="P23" s="19">
        <v>1</v>
      </c>
      <c r="Q23" s="19">
        <v>1</v>
      </c>
      <c r="R23" s="19">
        <f t="shared" si="1"/>
        <v>1</v>
      </c>
      <c r="S23" s="7">
        <f t="shared" si="2"/>
        <v>1</v>
      </c>
      <c r="T23" s="7">
        <f t="shared" si="3"/>
        <v>1</v>
      </c>
    </row>
    <row r="24" spans="1:20" x14ac:dyDescent="0.25">
      <c r="A24" s="33">
        <f t="shared" si="4"/>
        <v>21</v>
      </c>
      <c r="B24" s="33" t="s">
        <v>49</v>
      </c>
      <c r="C24" s="33">
        <v>30021</v>
      </c>
      <c r="D24" s="33" t="s">
        <v>8</v>
      </c>
      <c r="E24" s="34" t="s">
        <v>9</v>
      </c>
      <c r="F24" s="19"/>
      <c r="G24" s="19"/>
      <c r="H24" s="19"/>
      <c r="I24" s="19"/>
      <c r="J24" s="19"/>
      <c r="K24" s="19"/>
      <c r="L24" s="19" t="b">
        <f t="shared" si="5"/>
        <v>0</v>
      </c>
      <c r="M24" s="19">
        <f t="shared" si="0"/>
        <v>0</v>
      </c>
      <c r="N24" s="19"/>
      <c r="O24" s="19"/>
      <c r="P24" s="19"/>
      <c r="Q24" s="19"/>
      <c r="R24" s="19" t="b">
        <f t="shared" si="1"/>
        <v>0</v>
      </c>
      <c r="S24" s="7">
        <f t="shared" si="2"/>
        <v>0</v>
      </c>
      <c r="T24" s="7">
        <f t="shared" si="3"/>
        <v>0</v>
      </c>
    </row>
    <row r="25" spans="1:20" x14ac:dyDescent="0.25">
      <c r="A25" s="33">
        <f t="shared" si="4"/>
        <v>22</v>
      </c>
      <c r="B25" s="33" t="s">
        <v>50</v>
      </c>
      <c r="C25" s="33">
        <v>30022</v>
      </c>
      <c r="D25" s="33" t="s">
        <v>26</v>
      </c>
      <c r="E25" s="34" t="s">
        <v>445</v>
      </c>
      <c r="F25" s="19"/>
      <c r="G25" s="19"/>
      <c r="H25" s="19"/>
      <c r="I25" s="19"/>
      <c r="J25" s="19"/>
      <c r="K25" s="19"/>
      <c r="L25" s="19" t="b">
        <f t="shared" si="5"/>
        <v>0</v>
      </c>
      <c r="M25" s="19">
        <f t="shared" si="0"/>
        <v>0</v>
      </c>
      <c r="N25" s="19"/>
      <c r="O25" s="19"/>
      <c r="P25" s="19"/>
      <c r="Q25" s="19"/>
      <c r="R25" s="19" t="b">
        <f t="shared" si="1"/>
        <v>0</v>
      </c>
      <c r="S25" s="7">
        <f t="shared" si="2"/>
        <v>0</v>
      </c>
      <c r="T25" s="7">
        <f t="shared" si="3"/>
        <v>0</v>
      </c>
    </row>
    <row r="26" spans="1:20" x14ac:dyDescent="0.25">
      <c r="A26" s="33">
        <f t="shared" si="4"/>
        <v>23</v>
      </c>
      <c r="B26" s="33" t="s">
        <v>51</v>
      </c>
      <c r="C26" s="33">
        <v>30023</v>
      </c>
      <c r="D26" s="33" t="s">
        <v>11</v>
      </c>
      <c r="E26" s="34" t="s">
        <v>464</v>
      </c>
      <c r="F26" s="19"/>
      <c r="G26" s="19"/>
      <c r="H26" s="19">
        <v>1</v>
      </c>
      <c r="I26" s="19">
        <v>1</v>
      </c>
      <c r="J26" s="19"/>
      <c r="K26" s="19"/>
      <c r="L26" s="19">
        <f t="shared" si="5"/>
        <v>1</v>
      </c>
      <c r="M26" s="19">
        <f t="shared" si="0"/>
        <v>1</v>
      </c>
      <c r="N26" s="19"/>
      <c r="O26" s="19"/>
      <c r="P26" s="19"/>
      <c r="Q26" s="19"/>
      <c r="R26" s="19" t="b">
        <f t="shared" si="1"/>
        <v>0</v>
      </c>
      <c r="S26" s="7">
        <f t="shared" si="2"/>
        <v>0</v>
      </c>
      <c r="T26" s="7">
        <f t="shared" si="3"/>
        <v>1</v>
      </c>
    </row>
    <row r="27" spans="1:20" x14ac:dyDescent="0.25">
      <c r="A27" s="33">
        <f t="shared" si="4"/>
        <v>24</v>
      </c>
      <c r="B27" s="33" t="s">
        <v>52</v>
      </c>
      <c r="C27" s="33">
        <v>30024</v>
      </c>
      <c r="D27" s="33" t="s">
        <v>43</v>
      </c>
      <c r="E27" s="34" t="s">
        <v>446</v>
      </c>
      <c r="F27" s="19"/>
      <c r="G27" s="19"/>
      <c r="H27" s="19"/>
      <c r="I27" s="19"/>
      <c r="J27" s="19"/>
      <c r="K27" s="19"/>
      <c r="L27" s="19" t="b">
        <f t="shared" si="5"/>
        <v>0</v>
      </c>
      <c r="M27" s="19">
        <f t="shared" si="0"/>
        <v>0</v>
      </c>
      <c r="N27" s="19">
        <v>1</v>
      </c>
      <c r="O27" s="19">
        <v>1</v>
      </c>
      <c r="P27" s="19"/>
      <c r="Q27" s="19"/>
      <c r="R27" s="19">
        <f t="shared" si="1"/>
        <v>1</v>
      </c>
      <c r="S27" s="7">
        <f t="shared" si="2"/>
        <v>1</v>
      </c>
      <c r="T27" s="7">
        <f t="shared" si="3"/>
        <v>1</v>
      </c>
    </row>
    <row r="28" spans="1:20" x14ac:dyDescent="0.25">
      <c r="A28" s="33">
        <f t="shared" si="4"/>
        <v>25</v>
      </c>
      <c r="B28" s="33" t="s">
        <v>53</v>
      </c>
      <c r="C28" s="33">
        <v>30025</v>
      </c>
      <c r="D28" s="33" t="s">
        <v>43</v>
      </c>
      <c r="E28" s="34" t="s">
        <v>446</v>
      </c>
      <c r="F28" s="19"/>
      <c r="G28" s="19"/>
      <c r="H28" s="19"/>
      <c r="I28" s="19"/>
      <c r="J28" s="19"/>
      <c r="K28" s="19"/>
      <c r="L28" s="19" t="b">
        <f t="shared" si="5"/>
        <v>0</v>
      </c>
      <c r="M28" s="19">
        <f t="shared" si="0"/>
        <v>0</v>
      </c>
      <c r="N28" s="19"/>
      <c r="O28" s="19"/>
      <c r="P28" s="19"/>
      <c r="Q28" s="19"/>
      <c r="R28" s="19" t="b">
        <f t="shared" si="1"/>
        <v>0</v>
      </c>
      <c r="S28" s="7">
        <f t="shared" si="2"/>
        <v>0</v>
      </c>
      <c r="T28" s="7">
        <f t="shared" si="3"/>
        <v>0</v>
      </c>
    </row>
    <row r="29" spans="1:20" x14ac:dyDescent="0.25">
      <c r="A29" s="33">
        <f t="shared" si="4"/>
        <v>26</v>
      </c>
      <c r="B29" s="33" t="s">
        <v>54</v>
      </c>
      <c r="C29" s="33">
        <v>30026</v>
      </c>
      <c r="D29" s="33" t="s">
        <v>29</v>
      </c>
      <c r="E29" s="34" t="s">
        <v>446</v>
      </c>
      <c r="F29" s="19"/>
      <c r="G29" s="19"/>
      <c r="H29" s="19"/>
      <c r="I29" s="19"/>
      <c r="J29" s="19"/>
      <c r="K29" s="19"/>
      <c r="L29" s="19" t="b">
        <f t="shared" si="5"/>
        <v>0</v>
      </c>
      <c r="M29" s="19">
        <f t="shared" si="0"/>
        <v>0</v>
      </c>
      <c r="N29" s="19">
        <v>3</v>
      </c>
      <c r="O29" s="19">
        <v>1</v>
      </c>
      <c r="P29" s="19"/>
      <c r="Q29" s="19"/>
      <c r="R29" s="19">
        <f t="shared" si="1"/>
        <v>1</v>
      </c>
      <c r="S29" s="7">
        <f t="shared" si="2"/>
        <v>1</v>
      </c>
      <c r="T29" s="7">
        <f t="shared" si="3"/>
        <v>1</v>
      </c>
    </row>
    <row r="30" spans="1:20" x14ac:dyDescent="0.25">
      <c r="A30" s="33">
        <f t="shared" si="4"/>
        <v>27</v>
      </c>
      <c r="B30" s="33" t="s">
        <v>55</v>
      </c>
      <c r="C30" s="33">
        <v>30027</v>
      </c>
      <c r="D30" s="33" t="s">
        <v>8</v>
      </c>
      <c r="E30" s="34" t="s">
        <v>9</v>
      </c>
      <c r="F30" s="19">
        <v>1</v>
      </c>
      <c r="G30" s="19">
        <v>1</v>
      </c>
      <c r="H30" s="19"/>
      <c r="I30" s="19"/>
      <c r="J30" s="19"/>
      <c r="K30" s="19"/>
      <c r="L30" s="19">
        <f t="shared" si="5"/>
        <v>1</v>
      </c>
      <c r="M30" s="19">
        <f t="shared" si="0"/>
        <v>1</v>
      </c>
      <c r="N30" s="19"/>
      <c r="O30" s="19"/>
      <c r="P30" s="19"/>
      <c r="Q30" s="19"/>
      <c r="R30" s="19" t="b">
        <f t="shared" si="1"/>
        <v>0</v>
      </c>
      <c r="S30" s="7">
        <f t="shared" si="2"/>
        <v>0</v>
      </c>
      <c r="T30" s="7">
        <f t="shared" si="3"/>
        <v>1</v>
      </c>
    </row>
    <row r="31" spans="1:20" ht="30" x14ac:dyDescent="0.25">
      <c r="A31" s="33">
        <f t="shared" si="4"/>
        <v>28</v>
      </c>
      <c r="B31" s="33" t="s">
        <v>56</v>
      </c>
      <c r="C31" s="33">
        <v>30028</v>
      </c>
      <c r="D31" s="33" t="s">
        <v>26</v>
      </c>
      <c r="E31" s="34" t="s">
        <v>445</v>
      </c>
      <c r="F31" s="19"/>
      <c r="G31" s="19"/>
      <c r="H31" s="19"/>
      <c r="I31" s="19"/>
      <c r="J31" s="19"/>
      <c r="K31" s="19"/>
      <c r="L31" s="19" t="b">
        <f t="shared" si="5"/>
        <v>0</v>
      </c>
      <c r="M31" s="19">
        <f t="shared" si="0"/>
        <v>0</v>
      </c>
      <c r="N31" s="19"/>
      <c r="O31" s="19"/>
      <c r="P31" s="19"/>
      <c r="Q31" s="19"/>
      <c r="R31" s="19" t="b">
        <f t="shared" si="1"/>
        <v>0</v>
      </c>
      <c r="S31" s="7">
        <f t="shared" si="2"/>
        <v>0</v>
      </c>
      <c r="T31" s="7">
        <f t="shared" si="3"/>
        <v>0</v>
      </c>
    </row>
    <row r="32" spans="1:20" ht="25.5" x14ac:dyDescent="0.25">
      <c r="A32" s="33">
        <f t="shared" si="4"/>
        <v>29</v>
      </c>
      <c r="B32" s="33" t="s">
        <v>57</v>
      </c>
      <c r="C32" s="33">
        <v>30029</v>
      </c>
      <c r="D32" s="33" t="s">
        <v>58</v>
      </c>
      <c r="E32" s="34" t="s">
        <v>473</v>
      </c>
      <c r="F32" s="19"/>
      <c r="G32" s="19"/>
      <c r="H32" s="19"/>
      <c r="I32" s="19"/>
      <c r="J32" s="19"/>
      <c r="K32" s="19"/>
      <c r="L32" s="19" t="b">
        <f t="shared" si="5"/>
        <v>0</v>
      </c>
      <c r="M32" s="19">
        <f t="shared" si="0"/>
        <v>0</v>
      </c>
      <c r="N32" s="19">
        <v>1</v>
      </c>
      <c r="O32" s="19">
        <v>1</v>
      </c>
      <c r="P32" s="19"/>
      <c r="Q32" s="19"/>
      <c r="R32" s="19">
        <f t="shared" si="1"/>
        <v>1</v>
      </c>
      <c r="S32" s="7">
        <f t="shared" si="2"/>
        <v>1</v>
      </c>
      <c r="T32" s="7">
        <f t="shared" si="3"/>
        <v>1</v>
      </c>
    </row>
    <row r="33" spans="1:20" x14ac:dyDescent="0.25">
      <c r="A33" s="33">
        <f t="shared" si="4"/>
        <v>30</v>
      </c>
      <c r="B33" s="33" t="s">
        <v>60</v>
      </c>
      <c r="C33" s="33">
        <v>30030</v>
      </c>
      <c r="D33" s="33" t="s">
        <v>8</v>
      </c>
      <c r="E33" s="34" t="s">
        <v>9</v>
      </c>
      <c r="F33" s="19"/>
      <c r="G33" s="19"/>
      <c r="H33" s="19"/>
      <c r="I33" s="19"/>
      <c r="J33" s="19"/>
      <c r="K33" s="19"/>
      <c r="L33" s="19" t="b">
        <f t="shared" si="5"/>
        <v>0</v>
      </c>
      <c r="M33" s="19">
        <f t="shared" si="0"/>
        <v>0</v>
      </c>
      <c r="N33" s="19"/>
      <c r="O33" s="19"/>
      <c r="P33" s="19"/>
      <c r="Q33" s="19"/>
      <c r="R33" s="19" t="b">
        <f t="shared" si="1"/>
        <v>0</v>
      </c>
      <c r="S33" s="7">
        <f t="shared" si="2"/>
        <v>0</v>
      </c>
      <c r="T33" s="7">
        <f t="shared" si="3"/>
        <v>0</v>
      </c>
    </row>
    <row r="34" spans="1:20" ht="30" x14ac:dyDescent="0.25">
      <c r="A34" s="33">
        <f t="shared" si="4"/>
        <v>31</v>
      </c>
      <c r="B34" s="33" t="s">
        <v>61</v>
      </c>
      <c r="C34" s="33">
        <v>30031</v>
      </c>
      <c r="D34" s="33" t="s">
        <v>26</v>
      </c>
      <c r="E34" s="34" t="s">
        <v>445</v>
      </c>
      <c r="F34" s="19"/>
      <c r="G34" s="19"/>
      <c r="H34" s="19"/>
      <c r="I34" s="19"/>
      <c r="J34" s="19"/>
      <c r="K34" s="19"/>
      <c r="L34" s="19" t="b">
        <f t="shared" si="5"/>
        <v>0</v>
      </c>
      <c r="M34" s="19">
        <f t="shared" si="0"/>
        <v>0</v>
      </c>
      <c r="N34" s="19"/>
      <c r="O34" s="19"/>
      <c r="P34" s="19"/>
      <c r="Q34" s="19"/>
      <c r="R34" s="19" t="b">
        <f t="shared" si="1"/>
        <v>0</v>
      </c>
      <c r="S34" s="7">
        <f t="shared" si="2"/>
        <v>0</v>
      </c>
      <c r="T34" s="7">
        <f t="shared" si="3"/>
        <v>0</v>
      </c>
    </row>
    <row r="35" spans="1:20" ht="25.5" x14ac:dyDescent="0.25">
      <c r="A35" s="33">
        <f t="shared" si="4"/>
        <v>32</v>
      </c>
      <c r="B35" s="33" t="s">
        <v>62</v>
      </c>
      <c r="C35" s="33">
        <v>30032</v>
      </c>
      <c r="D35" s="33" t="s">
        <v>63</v>
      </c>
      <c r="E35" s="34" t="s">
        <v>64</v>
      </c>
      <c r="F35" s="19"/>
      <c r="G35" s="19"/>
      <c r="H35" s="19"/>
      <c r="I35" s="19"/>
      <c r="J35" s="19"/>
      <c r="K35" s="19"/>
      <c r="L35" s="19" t="b">
        <f t="shared" si="5"/>
        <v>0</v>
      </c>
      <c r="M35" s="19">
        <f t="shared" si="0"/>
        <v>0</v>
      </c>
      <c r="N35" s="19">
        <v>1</v>
      </c>
      <c r="O35" s="19">
        <v>1</v>
      </c>
      <c r="P35" s="19"/>
      <c r="Q35" s="19"/>
      <c r="R35" s="19">
        <f t="shared" si="1"/>
        <v>1</v>
      </c>
      <c r="S35" s="7">
        <f t="shared" si="2"/>
        <v>1</v>
      </c>
      <c r="T35" s="7">
        <f t="shared" si="3"/>
        <v>1</v>
      </c>
    </row>
    <row r="36" spans="1:20" ht="30" x14ac:dyDescent="0.25">
      <c r="A36" s="33">
        <f t="shared" si="4"/>
        <v>33</v>
      </c>
      <c r="B36" s="33" t="s">
        <v>65</v>
      </c>
      <c r="C36" s="33">
        <v>30033</v>
      </c>
      <c r="D36" s="33" t="s">
        <v>66</v>
      </c>
      <c r="E36" s="34" t="s">
        <v>67</v>
      </c>
      <c r="F36" s="19"/>
      <c r="G36" s="19"/>
      <c r="H36" s="19">
        <v>1</v>
      </c>
      <c r="I36" s="19">
        <v>1</v>
      </c>
      <c r="J36" s="19">
        <v>1</v>
      </c>
      <c r="K36" s="19">
        <v>1</v>
      </c>
      <c r="L36" s="19">
        <f t="shared" si="5"/>
        <v>1</v>
      </c>
      <c r="M36" s="19">
        <f t="shared" si="0"/>
        <v>2</v>
      </c>
      <c r="N36" s="19">
        <v>1</v>
      </c>
      <c r="O36" s="19">
        <v>1</v>
      </c>
      <c r="P36" s="19"/>
      <c r="Q36" s="19"/>
      <c r="R36" s="19">
        <f t="shared" si="1"/>
        <v>1</v>
      </c>
      <c r="S36" s="7">
        <f t="shared" si="2"/>
        <v>1</v>
      </c>
      <c r="T36" s="7">
        <f t="shared" si="3"/>
        <v>2</v>
      </c>
    </row>
    <row r="37" spans="1:20" ht="30" x14ac:dyDescent="0.25">
      <c r="A37" s="33">
        <f t="shared" si="4"/>
        <v>34</v>
      </c>
      <c r="B37" s="33" t="s">
        <v>68</v>
      </c>
      <c r="C37" s="33">
        <v>30034</v>
      </c>
      <c r="D37" s="33" t="s">
        <v>66</v>
      </c>
      <c r="E37" s="34" t="s">
        <v>67</v>
      </c>
      <c r="F37" s="19">
        <v>1</v>
      </c>
      <c r="G37" s="19">
        <v>1</v>
      </c>
      <c r="H37" s="19">
        <v>1</v>
      </c>
      <c r="I37" s="19">
        <v>1</v>
      </c>
      <c r="J37" s="19"/>
      <c r="K37" s="19"/>
      <c r="L37" s="19">
        <f t="shared" si="5"/>
        <v>1</v>
      </c>
      <c r="M37" s="19">
        <f t="shared" si="0"/>
        <v>2</v>
      </c>
      <c r="N37" s="19">
        <v>1</v>
      </c>
      <c r="O37" s="19">
        <v>1</v>
      </c>
      <c r="P37" s="19"/>
      <c r="Q37" s="19"/>
      <c r="R37" s="19">
        <f t="shared" si="1"/>
        <v>1</v>
      </c>
      <c r="S37" s="7">
        <f t="shared" si="2"/>
        <v>1</v>
      </c>
      <c r="T37" s="7">
        <f t="shared" si="3"/>
        <v>2</v>
      </c>
    </row>
    <row r="38" spans="1:20" x14ac:dyDescent="0.25">
      <c r="A38" s="33">
        <f t="shared" si="4"/>
        <v>35</v>
      </c>
      <c r="B38" s="33" t="s">
        <v>69</v>
      </c>
      <c r="C38" s="33">
        <v>30035</v>
      </c>
      <c r="D38" s="33" t="s">
        <v>8</v>
      </c>
      <c r="E38" s="34" t="s">
        <v>9</v>
      </c>
      <c r="F38" s="19"/>
      <c r="G38" s="19"/>
      <c r="H38" s="19"/>
      <c r="I38" s="19"/>
      <c r="J38" s="19"/>
      <c r="K38" s="19"/>
      <c r="L38" s="19" t="b">
        <f t="shared" si="5"/>
        <v>0</v>
      </c>
      <c r="M38" s="19">
        <f t="shared" si="0"/>
        <v>0</v>
      </c>
      <c r="N38" s="19"/>
      <c r="O38" s="19"/>
      <c r="P38" s="19"/>
      <c r="Q38" s="19"/>
      <c r="R38" s="19" t="b">
        <f t="shared" si="1"/>
        <v>0</v>
      </c>
      <c r="S38" s="7">
        <f t="shared" si="2"/>
        <v>0</v>
      </c>
      <c r="T38" s="7">
        <f t="shared" si="3"/>
        <v>0</v>
      </c>
    </row>
    <row r="39" spans="1:20" x14ac:dyDescent="0.25">
      <c r="A39" s="33">
        <f t="shared" si="4"/>
        <v>36</v>
      </c>
      <c r="B39" s="33" t="s">
        <v>70</v>
      </c>
      <c r="C39" s="33">
        <v>30036</v>
      </c>
      <c r="D39" s="33" t="s">
        <v>48</v>
      </c>
      <c r="E39" s="34" t="s">
        <v>18</v>
      </c>
      <c r="F39" s="19">
        <v>1</v>
      </c>
      <c r="G39" s="19">
        <v>1</v>
      </c>
      <c r="H39" s="19">
        <v>1</v>
      </c>
      <c r="I39" s="19">
        <v>1</v>
      </c>
      <c r="J39" s="19">
        <v>1</v>
      </c>
      <c r="K39" s="19">
        <v>1</v>
      </c>
      <c r="L39" s="19">
        <f t="shared" si="5"/>
        <v>1</v>
      </c>
      <c r="M39" s="19">
        <f>G39+I39+K39</f>
        <v>3</v>
      </c>
      <c r="N39" s="19">
        <v>1</v>
      </c>
      <c r="O39" s="19">
        <v>1</v>
      </c>
      <c r="P39" s="19">
        <v>1</v>
      </c>
      <c r="Q39" s="19">
        <v>1</v>
      </c>
      <c r="R39" s="19">
        <f t="shared" si="1"/>
        <v>1</v>
      </c>
      <c r="S39" s="7">
        <f t="shared" si="2"/>
        <v>2</v>
      </c>
      <c r="T39" s="7">
        <f t="shared" si="3"/>
        <v>2</v>
      </c>
    </row>
    <row r="40" spans="1:20" x14ac:dyDescent="0.25">
      <c r="A40" s="33">
        <f t="shared" si="4"/>
        <v>37</v>
      </c>
      <c r="B40" s="33" t="s">
        <v>71</v>
      </c>
      <c r="C40" s="33">
        <v>30037</v>
      </c>
      <c r="D40" s="33" t="s">
        <v>26</v>
      </c>
      <c r="E40" s="34" t="s">
        <v>445</v>
      </c>
      <c r="F40" s="19"/>
      <c r="G40" s="19"/>
      <c r="H40" s="19"/>
      <c r="I40" s="19"/>
      <c r="J40" s="19"/>
      <c r="K40" s="19"/>
      <c r="L40" s="19" t="b">
        <f t="shared" si="5"/>
        <v>0</v>
      </c>
      <c r="M40" s="19">
        <f t="shared" si="0"/>
        <v>0</v>
      </c>
      <c r="N40" s="19"/>
      <c r="O40" s="19"/>
      <c r="P40" s="19"/>
      <c r="Q40" s="19"/>
      <c r="R40" s="19" t="b">
        <f t="shared" si="1"/>
        <v>0</v>
      </c>
      <c r="S40" s="7">
        <f t="shared" si="2"/>
        <v>0</v>
      </c>
      <c r="T40" s="7">
        <f t="shared" si="3"/>
        <v>0</v>
      </c>
    </row>
    <row r="41" spans="1:20" x14ac:dyDescent="0.25">
      <c r="A41" s="33">
        <f t="shared" si="4"/>
        <v>38</v>
      </c>
      <c r="B41" s="33" t="s">
        <v>72</v>
      </c>
      <c r="C41" s="33">
        <v>30038</v>
      </c>
      <c r="D41" s="33" t="s">
        <v>43</v>
      </c>
      <c r="E41" s="34" t="s">
        <v>446</v>
      </c>
      <c r="F41" s="19"/>
      <c r="G41" s="19"/>
      <c r="H41" s="19"/>
      <c r="I41" s="19"/>
      <c r="J41" s="19"/>
      <c r="K41" s="19"/>
      <c r="L41" s="19" t="b">
        <f t="shared" si="5"/>
        <v>0</v>
      </c>
      <c r="M41" s="19">
        <f t="shared" si="0"/>
        <v>0</v>
      </c>
      <c r="N41" s="19"/>
      <c r="O41" s="19"/>
      <c r="P41" s="19"/>
      <c r="Q41" s="19"/>
      <c r="R41" s="19" t="b">
        <f t="shared" si="1"/>
        <v>0</v>
      </c>
      <c r="S41" s="7">
        <f t="shared" si="2"/>
        <v>0</v>
      </c>
      <c r="T41" s="7">
        <f t="shared" si="3"/>
        <v>0</v>
      </c>
    </row>
    <row r="42" spans="1:20" x14ac:dyDescent="0.25">
      <c r="A42" s="33">
        <f t="shared" si="4"/>
        <v>39</v>
      </c>
      <c r="B42" s="33" t="s">
        <v>73</v>
      </c>
      <c r="C42" s="33">
        <v>30039</v>
      </c>
      <c r="D42" s="33" t="s">
        <v>48</v>
      </c>
      <c r="E42" s="34" t="s">
        <v>18</v>
      </c>
      <c r="F42" s="19">
        <v>1</v>
      </c>
      <c r="G42" s="19">
        <v>1</v>
      </c>
      <c r="H42" s="19">
        <v>1</v>
      </c>
      <c r="I42" s="19">
        <v>1</v>
      </c>
      <c r="J42" s="19">
        <v>1</v>
      </c>
      <c r="K42" s="19">
        <v>1</v>
      </c>
      <c r="L42" s="19">
        <f t="shared" si="5"/>
        <v>1</v>
      </c>
      <c r="M42" s="19">
        <f t="shared" si="0"/>
        <v>3</v>
      </c>
      <c r="N42" s="19"/>
      <c r="O42" s="19"/>
      <c r="P42" s="19"/>
      <c r="Q42" s="19"/>
      <c r="R42" s="19" t="b">
        <f t="shared" si="1"/>
        <v>0</v>
      </c>
      <c r="S42" s="7">
        <f t="shared" si="2"/>
        <v>0</v>
      </c>
      <c r="T42" s="7">
        <f t="shared" si="3"/>
        <v>1</v>
      </c>
    </row>
    <row r="43" spans="1:20" x14ac:dyDescent="0.25">
      <c r="A43" s="33">
        <f t="shared" si="4"/>
        <v>40</v>
      </c>
      <c r="B43" s="33" t="s">
        <v>74</v>
      </c>
      <c r="C43" s="33">
        <v>30040</v>
      </c>
      <c r="D43" s="33" t="s">
        <v>29</v>
      </c>
      <c r="E43" s="34" t="s">
        <v>446</v>
      </c>
      <c r="F43" s="19"/>
      <c r="G43" s="19"/>
      <c r="H43" s="19"/>
      <c r="I43" s="19"/>
      <c r="J43" s="19"/>
      <c r="K43" s="19"/>
      <c r="L43" s="19" t="b">
        <f t="shared" si="5"/>
        <v>0</v>
      </c>
      <c r="M43" s="19">
        <f t="shared" si="0"/>
        <v>0</v>
      </c>
      <c r="N43" s="19">
        <v>1</v>
      </c>
      <c r="O43" s="19">
        <v>1</v>
      </c>
      <c r="P43" s="19"/>
      <c r="Q43" s="19"/>
      <c r="R43" s="19">
        <f t="shared" si="1"/>
        <v>1</v>
      </c>
      <c r="S43" s="7">
        <f t="shared" si="2"/>
        <v>1</v>
      </c>
      <c r="T43" s="7">
        <f t="shared" si="3"/>
        <v>1</v>
      </c>
    </row>
    <row r="44" spans="1:20" x14ac:dyDescent="0.25">
      <c r="A44" s="33">
        <f t="shared" si="4"/>
        <v>41</v>
      </c>
      <c r="B44" s="33" t="s">
        <v>75</v>
      </c>
      <c r="C44" s="33">
        <v>30041</v>
      </c>
      <c r="D44" s="33" t="s">
        <v>8</v>
      </c>
      <c r="E44" s="34" t="s">
        <v>9</v>
      </c>
      <c r="F44" s="19"/>
      <c r="G44" s="19"/>
      <c r="H44" s="19"/>
      <c r="I44" s="19"/>
      <c r="J44" s="19"/>
      <c r="K44" s="19"/>
      <c r="L44" s="19" t="b">
        <f t="shared" si="5"/>
        <v>0</v>
      </c>
      <c r="M44" s="19">
        <f t="shared" si="0"/>
        <v>0</v>
      </c>
      <c r="N44" s="19"/>
      <c r="O44" s="19"/>
      <c r="P44" s="19"/>
      <c r="Q44" s="19"/>
      <c r="R44" s="19" t="b">
        <f t="shared" si="1"/>
        <v>0</v>
      </c>
      <c r="S44" s="7">
        <f t="shared" si="2"/>
        <v>0</v>
      </c>
      <c r="T44" s="7">
        <f t="shared" si="3"/>
        <v>0</v>
      </c>
    </row>
    <row r="45" spans="1:20" ht="30" x14ac:dyDescent="0.25">
      <c r="A45" s="33">
        <f t="shared" si="4"/>
        <v>42</v>
      </c>
      <c r="B45" s="33" t="s">
        <v>76</v>
      </c>
      <c r="C45" s="33">
        <v>30042</v>
      </c>
      <c r="D45" s="33" t="s">
        <v>8</v>
      </c>
      <c r="E45" s="34" t="s">
        <v>9</v>
      </c>
      <c r="F45" s="19"/>
      <c r="G45" s="19"/>
      <c r="H45" s="19"/>
      <c r="I45" s="19"/>
      <c r="J45" s="19"/>
      <c r="K45" s="19"/>
      <c r="L45" s="19" t="b">
        <f t="shared" si="5"/>
        <v>0</v>
      </c>
      <c r="M45" s="19">
        <f t="shared" si="0"/>
        <v>0</v>
      </c>
      <c r="N45" s="19"/>
      <c r="O45" s="19"/>
      <c r="P45" s="19"/>
      <c r="Q45" s="19"/>
      <c r="R45" s="19" t="b">
        <f t="shared" si="1"/>
        <v>0</v>
      </c>
      <c r="S45" s="7">
        <f t="shared" si="2"/>
        <v>0</v>
      </c>
      <c r="T45" s="7">
        <f t="shared" si="3"/>
        <v>0</v>
      </c>
    </row>
    <row r="46" spans="1:20" x14ac:dyDescent="0.25">
      <c r="A46" s="33">
        <f t="shared" si="4"/>
        <v>43</v>
      </c>
      <c r="B46" s="33" t="s">
        <v>77</v>
      </c>
      <c r="C46" s="33">
        <v>30043</v>
      </c>
      <c r="D46" s="33" t="s">
        <v>48</v>
      </c>
      <c r="E46" s="34" t="s">
        <v>18</v>
      </c>
      <c r="F46" s="19"/>
      <c r="G46" s="19"/>
      <c r="H46" s="19"/>
      <c r="I46" s="19"/>
      <c r="J46" s="19"/>
      <c r="K46" s="19"/>
      <c r="L46" s="19" t="b">
        <f t="shared" si="5"/>
        <v>0</v>
      </c>
      <c r="M46" s="19">
        <f t="shared" si="0"/>
        <v>0</v>
      </c>
      <c r="N46" s="19"/>
      <c r="O46" s="19"/>
      <c r="P46" s="19"/>
      <c r="Q46" s="19"/>
      <c r="R46" s="19" t="b">
        <f t="shared" si="1"/>
        <v>0</v>
      </c>
      <c r="S46" s="7">
        <f t="shared" si="2"/>
        <v>0</v>
      </c>
      <c r="T46" s="7">
        <f t="shared" si="3"/>
        <v>0</v>
      </c>
    </row>
    <row r="47" spans="1:20" x14ac:dyDescent="0.25">
      <c r="A47" s="33">
        <f t="shared" si="4"/>
        <v>44</v>
      </c>
      <c r="B47" s="33" t="s">
        <v>78</v>
      </c>
      <c r="C47" s="33">
        <v>30044</v>
      </c>
      <c r="D47" s="33" t="s">
        <v>26</v>
      </c>
      <c r="E47" s="34" t="s">
        <v>445</v>
      </c>
      <c r="F47" s="19"/>
      <c r="G47" s="19"/>
      <c r="H47" s="19"/>
      <c r="I47" s="19"/>
      <c r="J47" s="19"/>
      <c r="K47" s="19"/>
      <c r="L47" s="19" t="b">
        <f t="shared" si="5"/>
        <v>0</v>
      </c>
      <c r="M47" s="19">
        <f t="shared" si="0"/>
        <v>0</v>
      </c>
      <c r="N47" s="19"/>
      <c r="O47" s="19"/>
      <c r="P47" s="19"/>
      <c r="Q47" s="19"/>
      <c r="R47" s="19" t="b">
        <f t="shared" si="1"/>
        <v>0</v>
      </c>
      <c r="S47" s="7">
        <f t="shared" si="2"/>
        <v>0</v>
      </c>
      <c r="T47" s="7">
        <f t="shared" si="3"/>
        <v>0</v>
      </c>
    </row>
    <row r="48" spans="1:20" x14ac:dyDescent="0.25">
      <c r="A48" s="33">
        <f t="shared" si="4"/>
        <v>45</v>
      </c>
      <c r="B48" s="33" t="s">
        <v>79</v>
      </c>
      <c r="C48" s="33">
        <v>30045</v>
      </c>
      <c r="D48" s="33" t="s">
        <v>26</v>
      </c>
      <c r="E48" s="34" t="s">
        <v>445</v>
      </c>
      <c r="F48" s="19"/>
      <c r="G48" s="19"/>
      <c r="H48" s="19"/>
      <c r="I48" s="19"/>
      <c r="J48" s="19"/>
      <c r="K48" s="19"/>
      <c r="L48" s="19" t="b">
        <f t="shared" si="5"/>
        <v>0</v>
      </c>
      <c r="M48" s="19">
        <f t="shared" si="0"/>
        <v>0</v>
      </c>
      <c r="N48" s="19"/>
      <c r="O48" s="19"/>
      <c r="P48" s="19"/>
      <c r="Q48" s="19"/>
      <c r="R48" s="19" t="b">
        <f t="shared" si="1"/>
        <v>0</v>
      </c>
      <c r="S48" s="7">
        <f t="shared" si="2"/>
        <v>0</v>
      </c>
      <c r="T48" s="7">
        <f t="shared" si="3"/>
        <v>0</v>
      </c>
    </row>
    <row r="49" spans="1:20" ht="30" x14ac:dyDescent="0.25">
      <c r="A49" s="33">
        <f t="shared" si="4"/>
        <v>46</v>
      </c>
      <c r="B49" s="33" t="s">
        <v>80</v>
      </c>
      <c r="C49" s="33">
        <v>30046</v>
      </c>
      <c r="D49" s="33" t="s">
        <v>8</v>
      </c>
      <c r="E49" s="34" t="s">
        <v>9</v>
      </c>
      <c r="F49" s="19"/>
      <c r="G49" s="19"/>
      <c r="H49" s="19"/>
      <c r="I49" s="19"/>
      <c r="J49" s="19"/>
      <c r="K49" s="19"/>
      <c r="L49" s="19" t="b">
        <f t="shared" si="5"/>
        <v>0</v>
      </c>
      <c r="M49" s="19">
        <f t="shared" si="0"/>
        <v>0</v>
      </c>
      <c r="N49" s="19"/>
      <c r="O49" s="19"/>
      <c r="P49" s="19"/>
      <c r="Q49" s="19"/>
      <c r="R49" s="19" t="b">
        <f t="shared" si="1"/>
        <v>0</v>
      </c>
      <c r="S49" s="7">
        <f t="shared" si="2"/>
        <v>0</v>
      </c>
      <c r="T49" s="7">
        <f t="shared" si="3"/>
        <v>0</v>
      </c>
    </row>
    <row r="50" spans="1:20" x14ac:dyDescent="0.25">
      <c r="A50" s="33">
        <f t="shared" si="4"/>
        <v>47</v>
      </c>
      <c r="B50" s="33" t="s">
        <v>81</v>
      </c>
      <c r="C50" s="33">
        <v>30047</v>
      </c>
      <c r="D50" s="33" t="s">
        <v>48</v>
      </c>
      <c r="E50" s="34" t="s">
        <v>18</v>
      </c>
      <c r="F50" s="19"/>
      <c r="G50" s="19"/>
      <c r="H50" s="19"/>
      <c r="I50" s="19"/>
      <c r="J50" s="19"/>
      <c r="K50" s="19"/>
      <c r="L50" s="19" t="b">
        <f t="shared" si="5"/>
        <v>0</v>
      </c>
      <c r="M50" s="19">
        <f t="shared" si="0"/>
        <v>0</v>
      </c>
      <c r="N50" s="19"/>
      <c r="O50" s="19"/>
      <c r="P50" s="19"/>
      <c r="Q50" s="19"/>
      <c r="R50" s="19" t="b">
        <f t="shared" si="1"/>
        <v>0</v>
      </c>
      <c r="S50" s="7">
        <f t="shared" si="2"/>
        <v>0</v>
      </c>
      <c r="T50" s="7">
        <f t="shared" si="3"/>
        <v>0</v>
      </c>
    </row>
    <row r="51" spans="1:20" x14ac:dyDescent="0.25">
      <c r="A51" s="33">
        <f t="shared" si="4"/>
        <v>48</v>
      </c>
      <c r="B51" s="35" t="s">
        <v>82</v>
      </c>
      <c r="C51" s="33">
        <v>30048</v>
      </c>
      <c r="D51" s="33" t="s">
        <v>26</v>
      </c>
      <c r="E51" s="34" t="s">
        <v>445</v>
      </c>
      <c r="F51" s="19"/>
      <c r="G51" s="19"/>
      <c r="H51" s="19"/>
      <c r="I51" s="19"/>
      <c r="J51" s="19"/>
      <c r="K51" s="19"/>
      <c r="L51" s="19" t="b">
        <f t="shared" si="5"/>
        <v>0</v>
      </c>
      <c r="M51" s="19">
        <f t="shared" si="0"/>
        <v>0</v>
      </c>
      <c r="N51" s="19"/>
      <c r="O51" s="19"/>
      <c r="P51" s="19"/>
      <c r="Q51" s="19"/>
      <c r="R51" s="19" t="b">
        <f t="shared" si="1"/>
        <v>0</v>
      </c>
      <c r="S51" s="7">
        <f t="shared" si="2"/>
        <v>0</v>
      </c>
      <c r="T51" s="7">
        <f t="shared" si="3"/>
        <v>0</v>
      </c>
    </row>
    <row r="52" spans="1:20" x14ac:dyDescent="0.25">
      <c r="A52" s="33">
        <f t="shared" si="4"/>
        <v>49</v>
      </c>
      <c r="B52" s="33" t="s">
        <v>83</v>
      </c>
      <c r="C52" s="33">
        <v>30049</v>
      </c>
      <c r="D52" s="33" t="s">
        <v>8</v>
      </c>
      <c r="E52" s="34" t="s">
        <v>9</v>
      </c>
      <c r="F52" s="19"/>
      <c r="G52" s="19"/>
      <c r="H52" s="19"/>
      <c r="I52" s="19"/>
      <c r="J52" s="19"/>
      <c r="K52" s="19"/>
      <c r="L52" s="19" t="b">
        <f t="shared" si="5"/>
        <v>0</v>
      </c>
      <c r="M52" s="19">
        <f t="shared" si="0"/>
        <v>0</v>
      </c>
      <c r="N52" s="19"/>
      <c r="O52" s="19"/>
      <c r="P52" s="19"/>
      <c r="Q52" s="19"/>
      <c r="R52" s="19" t="b">
        <f t="shared" si="1"/>
        <v>0</v>
      </c>
      <c r="S52" s="7">
        <f t="shared" si="2"/>
        <v>0</v>
      </c>
      <c r="T52" s="7">
        <f t="shared" si="3"/>
        <v>0</v>
      </c>
    </row>
    <row r="53" spans="1:20" ht="30" x14ac:dyDescent="0.25">
      <c r="A53" s="33">
        <f t="shared" si="4"/>
        <v>50</v>
      </c>
      <c r="B53" s="33" t="s">
        <v>84</v>
      </c>
      <c r="C53" s="33">
        <v>30050</v>
      </c>
      <c r="D53" s="33" t="s">
        <v>11</v>
      </c>
      <c r="E53" s="34" t="s">
        <v>464</v>
      </c>
      <c r="F53" s="19"/>
      <c r="G53" s="19"/>
      <c r="H53" s="19"/>
      <c r="I53" s="19"/>
      <c r="J53" s="19"/>
      <c r="K53" s="19"/>
      <c r="L53" s="19" t="b">
        <f t="shared" si="5"/>
        <v>0</v>
      </c>
      <c r="M53" s="19">
        <f t="shared" si="0"/>
        <v>0</v>
      </c>
      <c r="N53" s="19"/>
      <c r="O53" s="19"/>
      <c r="P53" s="19"/>
      <c r="Q53" s="19"/>
      <c r="R53" s="19" t="b">
        <f t="shared" si="1"/>
        <v>0</v>
      </c>
      <c r="S53" s="7">
        <f t="shared" si="2"/>
        <v>0</v>
      </c>
      <c r="T53" s="7">
        <f t="shared" si="3"/>
        <v>0</v>
      </c>
    </row>
    <row r="54" spans="1:20" ht="30" x14ac:dyDescent="0.25">
      <c r="A54" s="33">
        <f t="shared" si="4"/>
        <v>51</v>
      </c>
      <c r="B54" s="33" t="s">
        <v>85</v>
      </c>
      <c r="C54" s="33">
        <v>30051</v>
      </c>
      <c r="D54" s="33" t="s">
        <v>8</v>
      </c>
      <c r="E54" s="34" t="s">
        <v>9</v>
      </c>
      <c r="F54" s="19"/>
      <c r="G54" s="19"/>
      <c r="H54" s="19"/>
      <c r="I54" s="19"/>
      <c r="J54" s="19"/>
      <c r="K54" s="19"/>
      <c r="L54" s="19" t="b">
        <f t="shared" si="5"/>
        <v>0</v>
      </c>
      <c r="M54" s="19">
        <f t="shared" si="0"/>
        <v>0</v>
      </c>
      <c r="N54" s="19"/>
      <c r="O54" s="19"/>
      <c r="P54" s="19"/>
      <c r="Q54" s="19"/>
      <c r="R54" s="19" t="b">
        <f t="shared" si="1"/>
        <v>0</v>
      </c>
      <c r="S54" s="7">
        <f t="shared" si="2"/>
        <v>0</v>
      </c>
      <c r="T54" s="7">
        <f t="shared" si="3"/>
        <v>0</v>
      </c>
    </row>
    <row r="55" spans="1:20" ht="30" x14ac:dyDescent="0.25">
      <c r="A55" s="35">
        <f t="shared" si="4"/>
        <v>52</v>
      </c>
      <c r="B55" s="35" t="s">
        <v>86</v>
      </c>
      <c r="C55" s="35">
        <v>30052</v>
      </c>
      <c r="D55" s="35" t="s">
        <v>41</v>
      </c>
      <c r="E55" s="34" t="s">
        <v>446</v>
      </c>
      <c r="F55" s="19"/>
      <c r="G55" s="19"/>
      <c r="H55" s="19"/>
      <c r="I55" s="19"/>
      <c r="J55" s="19"/>
      <c r="K55" s="19"/>
      <c r="L55" s="19" t="b">
        <f t="shared" si="5"/>
        <v>0</v>
      </c>
      <c r="M55" s="19">
        <f t="shared" si="0"/>
        <v>0</v>
      </c>
      <c r="N55" s="19"/>
      <c r="O55" s="19"/>
      <c r="P55" s="19"/>
      <c r="Q55" s="19"/>
      <c r="R55" s="19" t="b">
        <f t="shared" si="1"/>
        <v>0</v>
      </c>
      <c r="S55" s="7">
        <f t="shared" si="2"/>
        <v>0</v>
      </c>
      <c r="T55" s="7">
        <f t="shared" si="3"/>
        <v>0</v>
      </c>
    </row>
    <row r="56" spans="1:20" x14ac:dyDescent="0.25">
      <c r="A56" s="33">
        <f t="shared" si="4"/>
        <v>53</v>
      </c>
      <c r="B56" s="33" t="s">
        <v>87</v>
      </c>
      <c r="C56" s="33">
        <v>30053</v>
      </c>
      <c r="D56" s="33" t="s">
        <v>8</v>
      </c>
      <c r="E56" s="34" t="s">
        <v>9</v>
      </c>
      <c r="F56" s="19">
        <v>1</v>
      </c>
      <c r="G56" s="19">
        <v>1</v>
      </c>
      <c r="H56" s="19"/>
      <c r="I56" s="19"/>
      <c r="J56" s="19">
        <v>1</v>
      </c>
      <c r="K56" s="19">
        <v>1</v>
      </c>
      <c r="L56" s="19">
        <f t="shared" si="5"/>
        <v>1</v>
      </c>
      <c r="M56" s="19">
        <f t="shared" si="0"/>
        <v>2</v>
      </c>
      <c r="N56" s="19">
        <v>1</v>
      </c>
      <c r="O56" s="19">
        <v>1</v>
      </c>
      <c r="P56" s="19"/>
      <c r="Q56" s="19"/>
      <c r="R56" s="19">
        <f t="shared" si="1"/>
        <v>1</v>
      </c>
      <c r="S56" s="7">
        <f t="shared" si="2"/>
        <v>1</v>
      </c>
      <c r="T56" s="7">
        <f t="shared" si="3"/>
        <v>2</v>
      </c>
    </row>
    <row r="57" spans="1:20" ht="30" x14ac:dyDescent="0.25">
      <c r="A57" s="33">
        <f t="shared" si="4"/>
        <v>54</v>
      </c>
      <c r="B57" s="33" t="s">
        <v>88</v>
      </c>
      <c r="C57" s="33">
        <v>30055</v>
      </c>
      <c r="D57" s="33" t="s">
        <v>26</v>
      </c>
      <c r="E57" s="34" t="s">
        <v>445</v>
      </c>
      <c r="F57" s="19"/>
      <c r="G57" s="19"/>
      <c r="H57" s="19"/>
      <c r="I57" s="19"/>
      <c r="J57" s="19"/>
      <c r="K57" s="19"/>
      <c r="L57" s="19" t="b">
        <f t="shared" si="5"/>
        <v>0</v>
      </c>
      <c r="M57" s="19">
        <f t="shared" si="0"/>
        <v>0</v>
      </c>
      <c r="N57" s="19"/>
      <c r="O57" s="19"/>
      <c r="P57" s="19"/>
      <c r="Q57" s="19"/>
      <c r="R57" s="19" t="b">
        <f t="shared" si="1"/>
        <v>0</v>
      </c>
      <c r="S57" s="7">
        <f t="shared" si="2"/>
        <v>0</v>
      </c>
      <c r="T57" s="7">
        <f t="shared" si="3"/>
        <v>0</v>
      </c>
    </row>
    <row r="58" spans="1:20" ht="30" x14ac:dyDescent="0.25">
      <c r="A58" s="33">
        <f t="shared" si="4"/>
        <v>55</v>
      </c>
      <c r="B58" s="33" t="s">
        <v>89</v>
      </c>
      <c r="C58" s="33">
        <v>30054</v>
      </c>
      <c r="D58" s="33" t="s">
        <v>11</v>
      </c>
      <c r="E58" s="34" t="s">
        <v>464</v>
      </c>
      <c r="F58" s="19"/>
      <c r="G58" s="19"/>
      <c r="H58" s="19"/>
      <c r="I58" s="19"/>
      <c r="J58" s="19"/>
      <c r="K58" s="19"/>
      <c r="L58" s="19" t="b">
        <f t="shared" si="5"/>
        <v>0</v>
      </c>
      <c r="M58" s="19">
        <f t="shared" si="0"/>
        <v>0</v>
      </c>
      <c r="N58" s="19"/>
      <c r="O58" s="19"/>
      <c r="P58" s="19"/>
      <c r="Q58" s="19"/>
      <c r="R58" s="19" t="b">
        <f t="shared" si="1"/>
        <v>0</v>
      </c>
      <c r="S58" s="7">
        <f t="shared" si="2"/>
        <v>0</v>
      </c>
      <c r="T58" s="7">
        <f t="shared" si="3"/>
        <v>0</v>
      </c>
    </row>
    <row r="59" spans="1:20" x14ac:dyDescent="0.25">
      <c r="A59" s="33">
        <f t="shared" si="4"/>
        <v>56</v>
      </c>
      <c r="B59" s="33" t="s">
        <v>90</v>
      </c>
      <c r="C59" s="33">
        <v>30056</v>
      </c>
      <c r="D59" s="33" t="s">
        <v>26</v>
      </c>
      <c r="E59" s="34" t="s">
        <v>445</v>
      </c>
      <c r="F59" s="19"/>
      <c r="G59" s="19"/>
      <c r="H59" s="19"/>
      <c r="I59" s="19"/>
      <c r="J59" s="19"/>
      <c r="K59" s="19"/>
      <c r="L59" s="19" t="b">
        <f t="shared" si="5"/>
        <v>0</v>
      </c>
      <c r="M59" s="19">
        <f t="shared" si="0"/>
        <v>0</v>
      </c>
      <c r="N59" s="19"/>
      <c r="O59" s="19"/>
      <c r="P59" s="19"/>
      <c r="Q59" s="19"/>
      <c r="R59" s="19" t="b">
        <f t="shared" si="1"/>
        <v>0</v>
      </c>
      <c r="S59" s="7">
        <f t="shared" si="2"/>
        <v>0</v>
      </c>
      <c r="T59" s="7">
        <f t="shared" si="3"/>
        <v>0</v>
      </c>
    </row>
    <row r="60" spans="1:20" ht="30" x14ac:dyDescent="0.25">
      <c r="A60" s="33">
        <f t="shared" si="4"/>
        <v>57</v>
      </c>
      <c r="B60" s="35" t="s">
        <v>91</v>
      </c>
      <c r="C60" s="33">
        <v>30057</v>
      </c>
      <c r="D60" s="33" t="s">
        <v>92</v>
      </c>
      <c r="E60" s="34" t="s">
        <v>18</v>
      </c>
      <c r="F60" s="19"/>
      <c r="G60" s="19"/>
      <c r="H60" s="19"/>
      <c r="I60" s="19"/>
      <c r="J60" s="19"/>
      <c r="K60" s="19"/>
      <c r="L60" s="19" t="b">
        <f t="shared" si="5"/>
        <v>0</v>
      </c>
      <c r="M60" s="19">
        <f t="shared" si="0"/>
        <v>0</v>
      </c>
      <c r="N60" s="19"/>
      <c r="O60" s="19"/>
      <c r="P60" s="19">
        <v>1</v>
      </c>
      <c r="Q60" s="19">
        <v>1</v>
      </c>
      <c r="R60" s="19">
        <f t="shared" si="1"/>
        <v>1</v>
      </c>
      <c r="S60" s="7">
        <f t="shared" si="2"/>
        <v>1</v>
      </c>
      <c r="T60" s="7">
        <f t="shared" si="3"/>
        <v>1</v>
      </c>
    </row>
    <row r="61" spans="1:20" ht="30" x14ac:dyDescent="0.25">
      <c r="A61" s="33">
        <f t="shared" si="4"/>
        <v>58</v>
      </c>
      <c r="B61" s="33" t="s">
        <v>93</v>
      </c>
      <c r="C61" s="33">
        <v>30058</v>
      </c>
      <c r="D61" s="33" t="s">
        <v>11</v>
      </c>
      <c r="E61" s="34" t="s">
        <v>464</v>
      </c>
      <c r="F61" s="19"/>
      <c r="G61" s="19"/>
      <c r="H61" s="19"/>
      <c r="I61" s="19"/>
      <c r="J61" s="19"/>
      <c r="K61" s="19"/>
      <c r="L61" s="19" t="b">
        <f t="shared" si="5"/>
        <v>0</v>
      </c>
      <c r="M61" s="19">
        <f t="shared" si="0"/>
        <v>0</v>
      </c>
      <c r="N61" s="19"/>
      <c r="O61" s="19"/>
      <c r="P61" s="19"/>
      <c r="Q61" s="19"/>
      <c r="R61" s="19" t="b">
        <f t="shared" si="1"/>
        <v>0</v>
      </c>
      <c r="S61" s="7">
        <f t="shared" si="2"/>
        <v>0</v>
      </c>
      <c r="T61" s="7">
        <f t="shared" si="3"/>
        <v>0</v>
      </c>
    </row>
    <row r="62" spans="1:20" ht="38.25" x14ac:dyDescent="0.25">
      <c r="A62" s="33">
        <f t="shared" si="4"/>
        <v>59</v>
      </c>
      <c r="B62" s="33" t="s">
        <v>94</v>
      </c>
      <c r="C62" s="33">
        <v>30059</v>
      </c>
      <c r="D62" s="33" t="s">
        <v>14</v>
      </c>
      <c r="E62" s="34" t="s">
        <v>466</v>
      </c>
      <c r="F62" s="19">
        <v>2</v>
      </c>
      <c r="G62" s="19">
        <v>1</v>
      </c>
      <c r="H62" s="19"/>
      <c r="I62" s="19"/>
      <c r="J62" s="19"/>
      <c r="K62" s="19"/>
      <c r="L62" s="19">
        <f t="shared" si="5"/>
        <v>1</v>
      </c>
      <c r="M62" s="19">
        <f t="shared" si="0"/>
        <v>1</v>
      </c>
      <c r="N62" s="19">
        <v>1</v>
      </c>
      <c r="O62" s="19">
        <v>1</v>
      </c>
      <c r="P62" s="19">
        <v>1</v>
      </c>
      <c r="Q62" s="19">
        <v>1</v>
      </c>
      <c r="R62" s="19">
        <f t="shared" si="1"/>
        <v>1</v>
      </c>
      <c r="S62" s="7">
        <f t="shared" si="2"/>
        <v>2</v>
      </c>
      <c r="T62" s="7">
        <f t="shared" si="3"/>
        <v>2</v>
      </c>
    </row>
    <row r="63" spans="1:20" x14ac:dyDescent="0.25">
      <c r="A63" s="33">
        <f t="shared" si="4"/>
        <v>60</v>
      </c>
      <c r="B63" s="33" t="s">
        <v>95</v>
      </c>
      <c r="C63" s="33">
        <v>30060</v>
      </c>
      <c r="D63" s="33" t="s">
        <v>48</v>
      </c>
      <c r="E63" s="34" t="s">
        <v>18</v>
      </c>
      <c r="F63" s="19"/>
      <c r="G63" s="19"/>
      <c r="H63" s="19"/>
      <c r="I63" s="19"/>
      <c r="J63" s="19"/>
      <c r="K63" s="19"/>
      <c r="L63" s="19" t="b">
        <f t="shared" si="5"/>
        <v>0</v>
      </c>
      <c r="M63" s="19">
        <f t="shared" si="0"/>
        <v>0</v>
      </c>
      <c r="N63" s="19"/>
      <c r="O63" s="19"/>
      <c r="P63" s="19">
        <v>1</v>
      </c>
      <c r="Q63" s="19">
        <v>1</v>
      </c>
      <c r="R63" s="19">
        <f t="shared" si="1"/>
        <v>1</v>
      </c>
      <c r="S63" s="7">
        <f t="shared" si="2"/>
        <v>1</v>
      </c>
      <c r="T63" s="7">
        <f t="shared" si="3"/>
        <v>1</v>
      </c>
    </row>
    <row r="64" spans="1:20" x14ac:dyDescent="0.25">
      <c r="A64" s="33">
        <f t="shared" si="4"/>
        <v>61</v>
      </c>
      <c r="B64" s="33" t="s">
        <v>96</v>
      </c>
      <c r="C64" s="33">
        <v>30061</v>
      </c>
      <c r="D64" s="33" t="s">
        <v>8</v>
      </c>
      <c r="E64" s="34" t="s">
        <v>9</v>
      </c>
      <c r="F64" s="19">
        <v>1</v>
      </c>
      <c r="G64" s="19">
        <v>1</v>
      </c>
      <c r="H64" s="19">
        <v>1</v>
      </c>
      <c r="I64" s="19">
        <v>1</v>
      </c>
      <c r="J64" s="19">
        <v>1</v>
      </c>
      <c r="K64" s="19">
        <v>1</v>
      </c>
      <c r="L64" s="19">
        <f t="shared" si="5"/>
        <v>1</v>
      </c>
      <c r="M64" s="19">
        <f t="shared" si="0"/>
        <v>3</v>
      </c>
      <c r="N64" s="19">
        <v>2</v>
      </c>
      <c r="O64" s="19">
        <v>1</v>
      </c>
      <c r="P64" s="19"/>
      <c r="Q64" s="19"/>
      <c r="R64" s="19">
        <f t="shared" si="1"/>
        <v>1</v>
      </c>
      <c r="S64" s="7">
        <f t="shared" si="2"/>
        <v>1</v>
      </c>
      <c r="T64" s="7">
        <f t="shared" si="3"/>
        <v>2</v>
      </c>
    </row>
    <row r="65" spans="1:20" ht="30" x14ac:dyDescent="0.25">
      <c r="A65" s="33">
        <f t="shared" si="4"/>
        <v>62</v>
      </c>
      <c r="B65" s="33" t="s">
        <v>97</v>
      </c>
      <c r="C65" s="33">
        <v>30062</v>
      </c>
      <c r="D65" s="33" t="s">
        <v>17</v>
      </c>
      <c r="E65" s="34" t="s">
        <v>467</v>
      </c>
      <c r="F65" s="19"/>
      <c r="G65" s="19"/>
      <c r="H65" s="19"/>
      <c r="I65" s="19"/>
      <c r="J65" s="19"/>
      <c r="K65" s="19"/>
      <c r="L65" s="19" t="b">
        <f t="shared" si="5"/>
        <v>0</v>
      </c>
      <c r="M65" s="19">
        <f t="shared" si="0"/>
        <v>0</v>
      </c>
      <c r="N65" s="19">
        <v>1</v>
      </c>
      <c r="O65" s="19">
        <v>1</v>
      </c>
      <c r="P65" s="19"/>
      <c r="Q65" s="19"/>
      <c r="R65" s="19">
        <f t="shared" si="1"/>
        <v>1</v>
      </c>
      <c r="S65" s="7">
        <f t="shared" si="2"/>
        <v>1</v>
      </c>
      <c r="T65" s="7">
        <f t="shared" si="3"/>
        <v>1</v>
      </c>
    </row>
    <row r="66" spans="1:20" ht="30" x14ac:dyDescent="0.25">
      <c r="A66" s="33">
        <f t="shared" si="4"/>
        <v>63</v>
      </c>
      <c r="B66" s="33" t="s">
        <v>99</v>
      </c>
      <c r="C66" s="33">
        <v>30064</v>
      </c>
      <c r="D66" s="33" t="s">
        <v>43</v>
      </c>
      <c r="E66" s="34" t="s">
        <v>446</v>
      </c>
      <c r="F66" s="19"/>
      <c r="G66" s="19"/>
      <c r="H66" s="19"/>
      <c r="I66" s="19"/>
      <c r="J66" s="19"/>
      <c r="K66" s="19"/>
      <c r="L66" s="19" t="b">
        <f t="shared" si="5"/>
        <v>0</v>
      </c>
      <c r="M66" s="19">
        <f t="shared" si="0"/>
        <v>0</v>
      </c>
      <c r="N66" s="19"/>
      <c r="O66" s="19"/>
      <c r="P66" s="19"/>
      <c r="Q66" s="19"/>
      <c r="R66" s="19" t="b">
        <f t="shared" si="1"/>
        <v>0</v>
      </c>
      <c r="S66" s="7">
        <f t="shared" si="2"/>
        <v>0</v>
      </c>
      <c r="T66" s="7">
        <f t="shared" si="3"/>
        <v>0</v>
      </c>
    </row>
    <row r="67" spans="1:20" ht="30" x14ac:dyDescent="0.25">
      <c r="A67" s="33">
        <f t="shared" si="4"/>
        <v>64</v>
      </c>
      <c r="B67" s="33" t="s">
        <v>100</v>
      </c>
      <c r="C67" s="33">
        <v>30065</v>
      </c>
      <c r="D67" s="33" t="s">
        <v>11</v>
      </c>
      <c r="E67" s="34" t="s">
        <v>464</v>
      </c>
      <c r="F67" s="19"/>
      <c r="G67" s="19"/>
      <c r="H67" s="19"/>
      <c r="I67" s="19"/>
      <c r="J67" s="19"/>
      <c r="K67" s="19"/>
      <c r="L67" s="19" t="b">
        <f t="shared" si="5"/>
        <v>0</v>
      </c>
      <c r="M67" s="19">
        <f t="shared" si="0"/>
        <v>0</v>
      </c>
      <c r="N67" s="19"/>
      <c r="O67" s="19"/>
      <c r="P67" s="19"/>
      <c r="Q67" s="19"/>
      <c r="R67" s="19" t="b">
        <f t="shared" si="1"/>
        <v>0</v>
      </c>
      <c r="S67" s="7">
        <f t="shared" si="2"/>
        <v>0</v>
      </c>
      <c r="T67" s="7">
        <f t="shared" si="3"/>
        <v>0</v>
      </c>
    </row>
    <row r="68" spans="1:20" ht="30" x14ac:dyDescent="0.25">
      <c r="A68" s="33">
        <f t="shared" si="4"/>
        <v>65</v>
      </c>
      <c r="B68" s="33" t="s">
        <v>101</v>
      </c>
      <c r="C68" s="33">
        <v>30066</v>
      </c>
      <c r="D68" s="33" t="s">
        <v>11</v>
      </c>
      <c r="E68" s="34" t="s">
        <v>464</v>
      </c>
      <c r="F68" s="19"/>
      <c r="G68" s="19"/>
      <c r="H68" s="19"/>
      <c r="I68" s="19"/>
      <c r="J68" s="19"/>
      <c r="K68" s="19"/>
      <c r="L68" s="19" t="b">
        <f t="shared" si="5"/>
        <v>0</v>
      </c>
      <c r="M68" s="19">
        <f t="shared" si="0"/>
        <v>0</v>
      </c>
      <c r="N68" s="19"/>
      <c r="O68" s="19"/>
      <c r="P68" s="19"/>
      <c r="Q68" s="19"/>
      <c r="R68" s="19" t="b">
        <f t="shared" si="1"/>
        <v>0</v>
      </c>
      <c r="S68" s="7">
        <f t="shared" si="2"/>
        <v>0</v>
      </c>
      <c r="T68" s="7">
        <f t="shared" si="3"/>
        <v>0</v>
      </c>
    </row>
    <row r="69" spans="1:20" ht="45" x14ac:dyDescent="0.25">
      <c r="A69" s="33">
        <f t="shared" si="4"/>
        <v>66</v>
      </c>
      <c r="B69" s="33" t="s">
        <v>102</v>
      </c>
      <c r="C69" s="33">
        <v>30067</v>
      </c>
      <c r="D69" s="33" t="s">
        <v>103</v>
      </c>
      <c r="E69" s="34" t="s">
        <v>470</v>
      </c>
      <c r="F69" s="19"/>
      <c r="G69" s="19"/>
      <c r="H69" s="19"/>
      <c r="I69" s="19"/>
      <c r="J69" s="19"/>
      <c r="K69" s="19"/>
      <c r="L69" s="19" t="b">
        <f t="shared" ref="L69:L132" si="6">IF(G69&gt;0,G69,IF(I69&gt;0,I69,IF(K69&gt;0,K69)))</f>
        <v>0</v>
      </c>
      <c r="M69" s="19">
        <f t="shared" ref="M69:M132" si="7">G69+I69+K69</f>
        <v>0</v>
      </c>
      <c r="N69" s="19"/>
      <c r="O69" s="19"/>
      <c r="P69" s="19"/>
      <c r="Q69" s="19"/>
      <c r="R69" s="19" t="b">
        <f t="shared" ref="R69:R132" si="8">IF(O69&gt;0,O69,IF(Q69&gt;0,Q69))</f>
        <v>0</v>
      </c>
      <c r="S69" s="7">
        <f t="shared" ref="S69:S132" si="9">O69+Q69</f>
        <v>0</v>
      </c>
      <c r="T69" s="7">
        <f t="shared" ref="T69:T132" si="10">L69+R69</f>
        <v>0</v>
      </c>
    </row>
    <row r="70" spans="1:20" x14ac:dyDescent="0.25">
      <c r="A70" s="33">
        <f t="shared" ref="A70:A133" si="11">A69+1</f>
        <v>67</v>
      </c>
      <c r="B70" s="33" t="s">
        <v>105</v>
      </c>
      <c r="C70" s="33">
        <v>30068</v>
      </c>
      <c r="D70" s="33" t="s">
        <v>8</v>
      </c>
      <c r="E70" s="34" t="s">
        <v>9</v>
      </c>
      <c r="F70" s="19"/>
      <c r="G70" s="19"/>
      <c r="H70" s="19"/>
      <c r="I70" s="19"/>
      <c r="J70" s="19"/>
      <c r="K70" s="19"/>
      <c r="L70" s="19" t="b">
        <f t="shared" si="6"/>
        <v>0</v>
      </c>
      <c r="M70" s="19">
        <f t="shared" si="7"/>
        <v>0</v>
      </c>
      <c r="N70" s="19"/>
      <c r="O70" s="19"/>
      <c r="P70" s="19"/>
      <c r="Q70" s="19"/>
      <c r="R70" s="19" t="b">
        <f t="shared" si="8"/>
        <v>0</v>
      </c>
      <c r="S70" s="7">
        <f t="shared" si="9"/>
        <v>0</v>
      </c>
      <c r="T70" s="7">
        <f t="shared" si="10"/>
        <v>0</v>
      </c>
    </row>
    <row r="71" spans="1:20" x14ac:dyDescent="0.25">
      <c r="A71" s="33">
        <f t="shared" si="11"/>
        <v>68</v>
      </c>
      <c r="B71" s="33" t="s">
        <v>106</v>
      </c>
      <c r="C71" s="33">
        <v>30069</v>
      </c>
      <c r="D71" s="33" t="s">
        <v>11</v>
      </c>
      <c r="E71" s="34" t="s">
        <v>464</v>
      </c>
      <c r="F71" s="19"/>
      <c r="G71" s="19"/>
      <c r="H71" s="19"/>
      <c r="I71" s="19"/>
      <c r="J71" s="19"/>
      <c r="K71" s="19"/>
      <c r="L71" s="19" t="b">
        <f t="shared" si="6"/>
        <v>0</v>
      </c>
      <c r="M71" s="19">
        <f t="shared" si="7"/>
        <v>0</v>
      </c>
      <c r="N71" s="19"/>
      <c r="O71" s="19"/>
      <c r="P71" s="19"/>
      <c r="Q71" s="19"/>
      <c r="R71" s="19" t="b">
        <f t="shared" si="8"/>
        <v>0</v>
      </c>
      <c r="S71" s="7">
        <f t="shared" si="9"/>
        <v>0</v>
      </c>
      <c r="T71" s="7">
        <f t="shared" si="10"/>
        <v>0</v>
      </c>
    </row>
    <row r="72" spans="1:20" ht="25.5" x14ac:dyDescent="0.25">
      <c r="A72" s="33">
        <f t="shared" si="11"/>
        <v>69</v>
      </c>
      <c r="B72" s="33" t="s">
        <v>107</v>
      </c>
      <c r="C72" s="33">
        <v>30070</v>
      </c>
      <c r="D72" s="33" t="s">
        <v>108</v>
      </c>
      <c r="E72" s="34" t="s">
        <v>473</v>
      </c>
      <c r="F72" s="19"/>
      <c r="G72" s="19"/>
      <c r="H72" s="19"/>
      <c r="I72" s="19"/>
      <c r="J72" s="19"/>
      <c r="K72" s="19"/>
      <c r="L72" s="19" t="b">
        <f t="shared" si="6"/>
        <v>0</v>
      </c>
      <c r="M72" s="19">
        <f t="shared" si="7"/>
        <v>0</v>
      </c>
      <c r="N72" s="19"/>
      <c r="O72" s="19"/>
      <c r="P72" s="19"/>
      <c r="Q72" s="19"/>
      <c r="R72" s="19" t="b">
        <f t="shared" si="8"/>
        <v>0</v>
      </c>
      <c r="S72" s="7">
        <f t="shared" si="9"/>
        <v>0</v>
      </c>
      <c r="T72" s="7">
        <f t="shared" si="10"/>
        <v>0</v>
      </c>
    </row>
    <row r="73" spans="1:20" x14ac:dyDescent="0.25">
      <c r="A73" s="33">
        <f t="shared" si="11"/>
        <v>70</v>
      </c>
      <c r="B73" s="33" t="s">
        <v>109</v>
      </c>
      <c r="C73" s="33">
        <v>30071</v>
      </c>
      <c r="D73" s="33" t="s">
        <v>8</v>
      </c>
      <c r="E73" s="34" t="s">
        <v>9</v>
      </c>
      <c r="F73" s="19"/>
      <c r="G73" s="19"/>
      <c r="H73" s="19"/>
      <c r="I73" s="19"/>
      <c r="J73" s="19"/>
      <c r="K73" s="19"/>
      <c r="L73" s="19" t="b">
        <f t="shared" si="6"/>
        <v>0</v>
      </c>
      <c r="M73" s="19">
        <f t="shared" si="7"/>
        <v>0</v>
      </c>
      <c r="N73" s="19">
        <v>2</v>
      </c>
      <c r="O73" s="19">
        <v>1</v>
      </c>
      <c r="P73" s="19"/>
      <c r="Q73" s="19"/>
      <c r="R73" s="19">
        <f t="shared" si="8"/>
        <v>1</v>
      </c>
      <c r="S73" s="7">
        <f t="shared" si="9"/>
        <v>1</v>
      </c>
      <c r="T73" s="7">
        <f t="shared" si="10"/>
        <v>1</v>
      </c>
    </row>
    <row r="74" spans="1:20" ht="30" x14ac:dyDescent="0.25">
      <c r="A74" s="33">
        <f t="shared" si="11"/>
        <v>71</v>
      </c>
      <c r="B74" s="33" t="s">
        <v>110</v>
      </c>
      <c r="C74" s="33">
        <v>30072</v>
      </c>
      <c r="D74" s="33" t="s">
        <v>8</v>
      </c>
      <c r="E74" s="34" t="s">
        <v>9</v>
      </c>
      <c r="F74" s="19"/>
      <c r="G74" s="19"/>
      <c r="H74" s="19"/>
      <c r="I74" s="19"/>
      <c r="J74" s="19"/>
      <c r="K74" s="19"/>
      <c r="L74" s="19" t="b">
        <f t="shared" si="6"/>
        <v>0</v>
      </c>
      <c r="M74" s="19">
        <f t="shared" si="7"/>
        <v>0</v>
      </c>
      <c r="N74" s="19"/>
      <c r="O74" s="19"/>
      <c r="P74" s="19"/>
      <c r="Q74" s="19"/>
      <c r="R74" s="19" t="b">
        <f t="shared" si="8"/>
        <v>0</v>
      </c>
      <c r="S74" s="7">
        <f t="shared" si="9"/>
        <v>0</v>
      </c>
      <c r="T74" s="7">
        <f t="shared" si="10"/>
        <v>0</v>
      </c>
    </row>
    <row r="75" spans="1:20" ht="30" x14ac:dyDescent="0.25">
      <c r="A75" s="33">
        <f t="shared" si="11"/>
        <v>72</v>
      </c>
      <c r="B75" s="33" t="s">
        <v>111</v>
      </c>
      <c r="C75" s="33">
        <v>30073</v>
      </c>
      <c r="D75" s="33" t="s">
        <v>8</v>
      </c>
      <c r="E75" s="34" t="s">
        <v>9</v>
      </c>
      <c r="F75" s="19"/>
      <c r="G75" s="19"/>
      <c r="H75" s="19"/>
      <c r="I75" s="19"/>
      <c r="J75" s="19"/>
      <c r="K75" s="19"/>
      <c r="L75" s="19" t="b">
        <f t="shared" si="6"/>
        <v>0</v>
      </c>
      <c r="M75" s="19">
        <f t="shared" si="7"/>
        <v>0</v>
      </c>
      <c r="N75" s="19"/>
      <c r="O75" s="19"/>
      <c r="P75" s="19"/>
      <c r="Q75" s="19"/>
      <c r="R75" s="19" t="b">
        <f t="shared" si="8"/>
        <v>0</v>
      </c>
      <c r="S75" s="7">
        <f t="shared" si="9"/>
        <v>0</v>
      </c>
      <c r="T75" s="7">
        <f t="shared" si="10"/>
        <v>0</v>
      </c>
    </row>
    <row r="76" spans="1:20" x14ac:dyDescent="0.25">
      <c r="A76" s="33">
        <f t="shared" si="11"/>
        <v>73</v>
      </c>
      <c r="B76" s="33" t="s">
        <v>112</v>
      </c>
      <c r="C76" s="33">
        <v>30074</v>
      </c>
      <c r="D76" s="33" t="s">
        <v>113</v>
      </c>
      <c r="E76" s="34" t="s">
        <v>471</v>
      </c>
      <c r="F76" s="19"/>
      <c r="G76" s="19"/>
      <c r="H76" s="19"/>
      <c r="I76" s="19"/>
      <c r="J76" s="19"/>
      <c r="K76" s="19"/>
      <c r="L76" s="19" t="b">
        <f t="shared" si="6"/>
        <v>0</v>
      </c>
      <c r="M76" s="19">
        <f t="shared" si="7"/>
        <v>0</v>
      </c>
      <c r="N76" s="19"/>
      <c r="O76" s="19"/>
      <c r="P76" s="19"/>
      <c r="Q76" s="19"/>
      <c r="R76" s="19" t="b">
        <f t="shared" si="8"/>
        <v>0</v>
      </c>
      <c r="S76" s="7">
        <f t="shared" si="9"/>
        <v>0</v>
      </c>
      <c r="T76" s="7">
        <f t="shared" si="10"/>
        <v>0</v>
      </c>
    </row>
    <row r="77" spans="1:20" ht="25.5" x14ac:dyDescent="0.25">
      <c r="A77" s="33">
        <f t="shared" si="11"/>
        <v>74</v>
      </c>
      <c r="B77" s="33" t="s">
        <v>115</v>
      </c>
      <c r="C77" s="33">
        <v>30075</v>
      </c>
      <c r="D77" s="33" t="s">
        <v>48</v>
      </c>
      <c r="E77" s="34" t="s">
        <v>116</v>
      </c>
      <c r="F77" s="19"/>
      <c r="G77" s="19"/>
      <c r="H77" s="19"/>
      <c r="I77" s="19"/>
      <c r="J77" s="19"/>
      <c r="K77" s="19"/>
      <c r="L77" s="19" t="b">
        <f t="shared" si="6"/>
        <v>0</v>
      </c>
      <c r="M77" s="19">
        <f t="shared" si="7"/>
        <v>0</v>
      </c>
      <c r="N77" s="19"/>
      <c r="O77" s="19"/>
      <c r="P77" s="19">
        <v>2</v>
      </c>
      <c r="Q77" s="19">
        <v>1</v>
      </c>
      <c r="R77" s="19">
        <f t="shared" si="8"/>
        <v>1</v>
      </c>
      <c r="S77" s="7">
        <f t="shared" si="9"/>
        <v>1</v>
      </c>
      <c r="T77" s="7">
        <f t="shared" si="10"/>
        <v>1</v>
      </c>
    </row>
    <row r="78" spans="1:20" x14ac:dyDescent="0.25">
      <c r="A78" s="33">
        <f t="shared" si="11"/>
        <v>75</v>
      </c>
      <c r="B78" s="33" t="s">
        <v>117</v>
      </c>
      <c r="C78" s="33">
        <v>30076</v>
      </c>
      <c r="D78" s="33" t="s">
        <v>26</v>
      </c>
      <c r="E78" s="34" t="s">
        <v>445</v>
      </c>
      <c r="F78" s="19"/>
      <c r="G78" s="19"/>
      <c r="H78" s="19"/>
      <c r="I78" s="19"/>
      <c r="J78" s="19"/>
      <c r="K78" s="19"/>
      <c r="L78" s="19" t="b">
        <f t="shared" si="6"/>
        <v>0</v>
      </c>
      <c r="M78" s="19">
        <f t="shared" si="7"/>
        <v>0</v>
      </c>
      <c r="N78" s="19"/>
      <c r="O78" s="19"/>
      <c r="P78" s="19"/>
      <c r="Q78" s="19"/>
      <c r="R78" s="19" t="b">
        <f t="shared" si="8"/>
        <v>0</v>
      </c>
      <c r="S78" s="7">
        <f t="shared" si="9"/>
        <v>0</v>
      </c>
      <c r="T78" s="7">
        <f t="shared" si="10"/>
        <v>0</v>
      </c>
    </row>
    <row r="79" spans="1:20" x14ac:dyDescent="0.25">
      <c r="A79" s="33">
        <f t="shared" si="11"/>
        <v>76</v>
      </c>
      <c r="B79" s="33" t="s">
        <v>118</v>
      </c>
      <c r="C79" s="33">
        <v>30077</v>
      </c>
      <c r="D79" s="33" t="s">
        <v>8</v>
      </c>
      <c r="E79" s="34" t="s">
        <v>9</v>
      </c>
      <c r="F79" s="19"/>
      <c r="G79" s="19"/>
      <c r="H79" s="19"/>
      <c r="I79" s="19"/>
      <c r="J79" s="19"/>
      <c r="K79" s="19"/>
      <c r="L79" s="19" t="b">
        <f t="shared" si="6"/>
        <v>0</v>
      </c>
      <c r="M79" s="19">
        <f t="shared" si="7"/>
        <v>0</v>
      </c>
      <c r="N79" s="19"/>
      <c r="O79" s="19"/>
      <c r="P79" s="19"/>
      <c r="Q79" s="19"/>
      <c r="R79" s="19" t="b">
        <f t="shared" si="8"/>
        <v>0</v>
      </c>
      <c r="S79" s="7">
        <f t="shared" si="9"/>
        <v>0</v>
      </c>
      <c r="T79" s="7">
        <f t="shared" si="10"/>
        <v>0</v>
      </c>
    </row>
    <row r="80" spans="1:20" x14ac:dyDescent="0.25">
      <c r="A80" s="33">
        <f t="shared" si="11"/>
        <v>77</v>
      </c>
      <c r="B80" s="33" t="s">
        <v>119</v>
      </c>
      <c r="C80" s="33">
        <v>30079</v>
      </c>
      <c r="D80" s="33" t="s">
        <v>26</v>
      </c>
      <c r="E80" s="34" t="s">
        <v>445</v>
      </c>
      <c r="F80" s="19"/>
      <c r="G80" s="19"/>
      <c r="H80" s="19"/>
      <c r="I80" s="19"/>
      <c r="J80" s="19"/>
      <c r="K80" s="19"/>
      <c r="L80" s="19" t="b">
        <f t="shared" si="6"/>
        <v>0</v>
      </c>
      <c r="M80" s="19">
        <f t="shared" si="7"/>
        <v>0</v>
      </c>
      <c r="N80" s="19"/>
      <c r="O80" s="19"/>
      <c r="P80" s="19"/>
      <c r="Q80" s="19"/>
      <c r="R80" s="19" t="b">
        <f t="shared" si="8"/>
        <v>0</v>
      </c>
      <c r="S80" s="7">
        <f t="shared" si="9"/>
        <v>0</v>
      </c>
      <c r="T80" s="7">
        <f t="shared" si="10"/>
        <v>0</v>
      </c>
    </row>
    <row r="81" spans="1:20" ht="30" x14ac:dyDescent="0.25">
      <c r="A81" s="33">
        <f t="shared" si="11"/>
        <v>78</v>
      </c>
      <c r="B81" s="33" t="s">
        <v>120</v>
      </c>
      <c r="C81" s="33">
        <v>30080</v>
      </c>
      <c r="D81" s="33" t="s">
        <v>26</v>
      </c>
      <c r="E81" s="34" t="s">
        <v>445</v>
      </c>
      <c r="F81" s="19"/>
      <c r="G81" s="19"/>
      <c r="H81" s="19"/>
      <c r="I81" s="19"/>
      <c r="J81" s="19"/>
      <c r="K81" s="19"/>
      <c r="L81" s="19" t="b">
        <f t="shared" si="6"/>
        <v>0</v>
      </c>
      <c r="M81" s="19">
        <f t="shared" si="7"/>
        <v>0</v>
      </c>
      <c r="N81" s="19"/>
      <c r="O81" s="19"/>
      <c r="P81" s="19"/>
      <c r="Q81" s="19"/>
      <c r="R81" s="19" t="b">
        <f t="shared" si="8"/>
        <v>0</v>
      </c>
      <c r="S81" s="7">
        <f t="shared" si="9"/>
        <v>0</v>
      </c>
      <c r="T81" s="7">
        <f t="shared" si="10"/>
        <v>0</v>
      </c>
    </row>
    <row r="82" spans="1:20" ht="38.25" x14ac:dyDescent="0.25">
      <c r="A82" s="33">
        <f t="shared" si="11"/>
        <v>79</v>
      </c>
      <c r="B82" s="33" t="s">
        <v>121</v>
      </c>
      <c r="C82" s="33">
        <v>30081</v>
      </c>
      <c r="D82" s="33" t="s">
        <v>122</v>
      </c>
      <c r="E82" s="34" t="s">
        <v>447</v>
      </c>
      <c r="F82" s="19"/>
      <c r="G82" s="19"/>
      <c r="H82" s="19"/>
      <c r="I82" s="19"/>
      <c r="J82" s="19"/>
      <c r="K82" s="19"/>
      <c r="L82" s="19" t="b">
        <f t="shared" si="6"/>
        <v>0</v>
      </c>
      <c r="M82" s="19">
        <f t="shared" si="7"/>
        <v>0</v>
      </c>
      <c r="N82" s="19"/>
      <c r="O82" s="19"/>
      <c r="P82" s="19"/>
      <c r="Q82" s="19"/>
      <c r="R82" s="19" t="b">
        <f t="shared" si="8"/>
        <v>0</v>
      </c>
      <c r="S82" s="7">
        <f t="shared" si="9"/>
        <v>0</v>
      </c>
      <c r="T82" s="7">
        <f t="shared" si="10"/>
        <v>0</v>
      </c>
    </row>
    <row r="83" spans="1:20" ht="30" x14ac:dyDescent="0.25">
      <c r="A83" s="33">
        <f t="shared" si="11"/>
        <v>80</v>
      </c>
      <c r="B83" s="33" t="s">
        <v>124</v>
      </c>
      <c r="C83" s="33">
        <v>30082</v>
      </c>
      <c r="D83" s="33" t="s">
        <v>92</v>
      </c>
      <c r="E83" s="34" t="s">
        <v>116</v>
      </c>
      <c r="F83" s="19">
        <v>1</v>
      </c>
      <c r="G83" s="19">
        <v>1</v>
      </c>
      <c r="H83" s="19">
        <v>1</v>
      </c>
      <c r="I83" s="19">
        <v>1</v>
      </c>
      <c r="J83" s="19">
        <v>1</v>
      </c>
      <c r="K83" s="19">
        <v>1</v>
      </c>
      <c r="L83" s="19">
        <f t="shared" si="6"/>
        <v>1</v>
      </c>
      <c r="M83" s="19">
        <f t="shared" si="7"/>
        <v>3</v>
      </c>
      <c r="N83" s="19">
        <v>1</v>
      </c>
      <c r="O83" s="19">
        <v>1</v>
      </c>
      <c r="P83" s="19">
        <v>1</v>
      </c>
      <c r="Q83" s="19">
        <v>1</v>
      </c>
      <c r="R83" s="19">
        <f t="shared" si="8"/>
        <v>1</v>
      </c>
      <c r="S83" s="7">
        <f t="shared" si="9"/>
        <v>2</v>
      </c>
      <c r="T83" s="7">
        <f t="shared" si="10"/>
        <v>2</v>
      </c>
    </row>
    <row r="84" spans="1:20" x14ac:dyDescent="0.25">
      <c r="A84" s="33">
        <f t="shared" si="11"/>
        <v>81</v>
      </c>
      <c r="B84" s="33" t="s">
        <v>125</v>
      </c>
      <c r="C84" s="33">
        <v>30083</v>
      </c>
      <c r="D84" s="33" t="s">
        <v>48</v>
      </c>
      <c r="E84" s="34" t="s">
        <v>18</v>
      </c>
      <c r="F84" s="19"/>
      <c r="G84" s="19"/>
      <c r="H84" s="19"/>
      <c r="I84" s="19"/>
      <c r="J84" s="19"/>
      <c r="K84" s="19"/>
      <c r="L84" s="19" t="b">
        <f t="shared" si="6"/>
        <v>0</v>
      </c>
      <c r="M84" s="19">
        <f t="shared" si="7"/>
        <v>0</v>
      </c>
      <c r="N84" s="19">
        <v>1</v>
      </c>
      <c r="O84" s="19">
        <v>1</v>
      </c>
      <c r="P84" s="19">
        <v>1</v>
      </c>
      <c r="Q84" s="19">
        <v>1</v>
      </c>
      <c r="R84" s="19">
        <f t="shared" si="8"/>
        <v>1</v>
      </c>
      <c r="S84" s="7">
        <f t="shared" si="9"/>
        <v>2</v>
      </c>
      <c r="T84" s="7">
        <f t="shared" si="10"/>
        <v>1</v>
      </c>
    </row>
    <row r="85" spans="1:20" ht="38.25" x14ac:dyDescent="0.25">
      <c r="A85" s="33">
        <f t="shared" si="11"/>
        <v>82</v>
      </c>
      <c r="B85" s="33" t="s">
        <v>126</v>
      </c>
      <c r="C85" s="33">
        <v>30084</v>
      </c>
      <c r="D85" s="33" t="s">
        <v>122</v>
      </c>
      <c r="E85" s="34" t="s">
        <v>447</v>
      </c>
      <c r="F85" s="19"/>
      <c r="G85" s="19"/>
      <c r="H85" s="19"/>
      <c r="I85" s="19"/>
      <c r="J85" s="19"/>
      <c r="K85" s="19"/>
      <c r="L85" s="19" t="b">
        <f t="shared" si="6"/>
        <v>0</v>
      </c>
      <c r="M85" s="19">
        <f t="shared" si="7"/>
        <v>0</v>
      </c>
      <c r="N85" s="19">
        <v>1</v>
      </c>
      <c r="O85" s="19">
        <v>1</v>
      </c>
      <c r="P85" s="19"/>
      <c r="Q85" s="19"/>
      <c r="R85" s="19">
        <f t="shared" si="8"/>
        <v>1</v>
      </c>
      <c r="S85" s="7">
        <f t="shared" si="9"/>
        <v>1</v>
      </c>
      <c r="T85" s="7">
        <f t="shared" si="10"/>
        <v>1</v>
      </c>
    </row>
    <row r="86" spans="1:20" x14ac:dyDescent="0.25">
      <c r="A86" s="33">
        <f t="shared" si="11"/>
        <v>83</v>
      </c>
      <c r="B86" s="33" t="s">
        <v>127</v>
      </c>
      <c r="C86" s="33">
        <v>30085</v>
      </c>
      <c r="D86" s="33" t="s">
        <v>8</v>
      </c>
      <c r="E86" s="34" t="s">
        <v>9</v>
      </c>
      <c r="F86" s="19">
        <v>1</v>
      </c>
      <c r="G86" s="19">
        <v>1</v>
      </c>
      <c r="H86" s="19">
        <v>1</v>
      </c>
      <c r="I86" s="19">
        <v>1</v>
      </c>
      <c r="J86" s="19">
        <v>1</v>
      </c>
      <c r="K86" s="19">
        <v>1</v>
      </c>
      <c r="L86" s="19">
        <f t="shared" si="6"/>
        <v>1</v>
      </c>
      <c r="M86" s="19">
        <f t="shared" si="7"/>
        <v>3</v>
      </c>
      <c r="N86" s="19"/>
      <c r="O86" s="19"/>
      <c r="P86" s="19"/>
      <c r="Q86" s="19"/>
      <c r="R86" s="19" t="b">
        <f t="shared" si="8"/>
        <v>0</v>
      </c>
      <c r="S86" s="7">
        <f t="shared" si="9"/>
        <v>0</v>
      </c>
      <c r="T86" s="7">
        <f t="shared" si="10"/>
        <v>1</v>
      </c>
    </row>
    <row r="87" spans="1:20" x14ac:dyDescent="0.25">
      <c r="A87" s="33">
        <f t="shared" si="11"/>
        <v>84</v>
      </c>
      <c r="B87" s="33" t="s">
        <v>128</v>
      </c>
      <c r="C87" s="33">
        <v>30086</v>
      </c>
      <c r="D87" s="33" t="s">
        <v>8</v>
      </c>
      <c r="E87" s="34" t="s">
        <v>9</v>
      </c>
      <c r="F87" s="19"/>
      <c r="G87" s="19"/>
      <c r="H87" s="19"/>
      <c r="I87" s="19"/>
      <c r="J87" s="19"/>
      <c r="K87" s="19"/>
      <c r="L87" s="19" t="b">
        <f t="shared" si="6"/>
        <v>0</v>
      </c>
      <c r="M87" s="19">
        <f t="shared" si="7"/>
        <v>0</v>
      </c>
      <c r="N87" s="19"/>
      <c r="O87" s="19"/>
      <c r="P87" s="19"/>
      <c r="Q87" s="19"/>
      <c r="R87" s="19" t="b">
        <f t="shared" si="8"/>
        <v>0</v>
      </c>
      <c r="S87" s="7">
        <f t="shared" si="9"/>
        <v>0</v>
      </c>
      <c r="T87" s="7">
        <f t="shared" si="10"/>
        <v>0</v>
      </c>
    </row>
    <row r="88" spans="1:20" x14ac:dyDescent="0.25">
      <c r="A88" s="33">
        <f t="shared" si="11"/>
        <v>85</v>
      </c>
      <c r="B88" s="33" t="s">
        <v>129</v>
      </c>
      <c r="C88" s="33">
        <v>30087</v>
      </c>
      <c r="D88" s="33" t="s">
        <v>8</v>
      </c>
      <c r="E88" s="34" t="s">
        <v>9</v>
      </c>
      <c r="F88" s="19"/>
      <c r="G88" s="19"/>
      <c r="H88" s="19"/>
      <c r="I88" s="19"/>
      <c r="J88" s="19"/>
      <c r="K88" s="19"/>
      <c r="L88" s="19" t="b">
        <f t="shared" si="6"/>
        <v>0</v>
      </c>
      <c r="M88" s="19">
        <f t="shared" si="7"/>
        <v>0</v>
      </c>
      <c r="N88" s="19"/>
      <c r="O88" s="19"/>
      <c r="P88" s="19"/>
      <c r="Q88" s="19"/>
      <c r="R88" s="19" t="b">
        <f t="shared" si="8"/>
        <v>0</v>
      </c>
      <c r="S88" s="7">
        <f t="shared" si="9"/>
        <v>0</v>
      </c>
      <c r="T88" s="7">
        <f t="shared" si="10"/>
        <v>0</v>
      </c>
    </row>
    <row r="89" spans="1:20" x14ac:dyDescent="0.25">
      <c r="A89" s="33">
        <f t="shared" si="11"/>
        <v>86</v>
      </c>
      <c r="B89" s="33" t="s">
        <v>130</v>
      </c>
      <c r="C89" s="33">
        <v>30088</v>
      </c>
      <c r="D89" s="33" t="s">
        <v>11</v>
      </c>
      <c r="E89" s="34" t="s">
        <v>464</v>
      </c>
      <c r="F89" s="19"/>
      <c r="G89" s="19"/>
      <c r="H89" s="19"/>
      <c r="I89" s="19"/>
      <c r="J89" s="19"/>
      <c r="K89" s="19"/>
      <c r="L89" s="19" t="b">
        <f t="shared" si="6"/>
        <v>0</v>
      </c>
      <c r="M89" s="19">
        <f t="shared" si="7"/>
        <v>0</v>
      </c>
      <c r="N89" s="19"/>
      <c r="O89" s="19"/>
      <c r="P89" s="19"/>
      <c r="Q89" s="19"/>
      <c r="R89" s="19" t="b">
        <f t="shared" si="8"/>
        <v>0</v>
      </c>
      <c r="S89" s="7">
        <f t="shared" si="9"/>
        <v>0</v>
      </c>
      <c r="T89" s="7">
        <f t="shared" si="10"/>
        <v>0</v>
      </c>
    </row>
    <row r="90" spans="1:20" x14ac:dyDescent="0.25">
      <c r="A90" s="33">
        <f t="shared" si="11"/>
        <v>87</v>
      </c>
      <c r="B90" s="33" t="s">
        <v>131</v>
      </c>
      <c r="C90" s="33">
        <v>30089</v>
      </c>
      <c r="D90" s="33" t="s">
        <v>36</v>
      </c>
      <c r="E90" s="34" t="s">
        <v>9</v>
      </c>
      <c r="F90" s="19"/>
      <c r="G90" s="19"/>
      <c r="H90" s="19"/>
      <c r="I90" s="19"/>
      <c r="J90" s="19"/>
      <c r="K90" s="19"/>
      <c r="L90" s="19" t="b">
        <f t="shared" si="6"/>
        <v>0</v>
      </c>
      <c r="M90" s="19">
        <f t="shared" si="7"/>
        <v>0</v>
      </c>
      <c r="N90" s="19"/>
      <c r="O90" s="19"/>
      <c r="P90" s="19"/>
      <c r="Q90" s="19"/>
      <c r="R90" s="19" t="b">
        <f t="shared" si="8"/>
        <v>0</v>
      </c>
      <c r="S90" s="7">
        <f t="shared" si="9"/>
        <v>0</v>
      </c>
      <c r="T90" s="7">
        <f t="shared" si="10"/>
        <v>0</v>
      </c>
    </row>
    <row r="91" spans="1:20" x14ac:dyDescent="0.25">
      <c r="A91" s="33">
        <f t="shared" si="11"/>
        <v>88</v>
      </c>
      <c r="B91" s="33" t="s">
        <v>132</v>
      </c>
      <c r="C91" s="33">
        <v>30090</v>
      </c>
      <c r="D91" s="33" t="s">
        <v>26</v>
      </c>
      <c r="E91" s="34" t="s">
        <v>445</v>
      </c>
      <c r="F91" s="19"/>
      <c r="G91" s="19"/>
      <c r="H91" s="19"/>
      <c r="I91" s="19"/>
      <c r="J91" s="19"/>
      <c r="K91" s="19"/>
      <c r="L91" s="19" t="b">
        <f t="shared" si="6"/>
        <v>0</v>
      </c>
      <c r="M91" s="19">
        <f t="shared" si="7"/>
        <v>0</v>
      </c>
      <c r="N91" s="19"/>
      <c r="O91" s="19"/>
      <c r="P91" s="19"/>
      <c r="Q91" s="19"/>
      <c r="R91" s="19" t="b">
        <f t="shared" si="8"/>
        <v>0</v>
      </c>
      <c r="S91" s="7">
        <f t="shared" si="9"/>
        <v>0</v>
      </c>
      <c r="T91" s="7">
        <f t="shared" si="10"/>
        <v>0</v>
      </c>
    </row>
    <row r="92" spans="1:20" ht="30" x14ac:dyDescent="0.25">
      <c r="A92" s="33">
        <f t="shared" si="11"/>
        <v>89</v>
      </c>
      <c r="B92" s="33" t="s">
        <v>133</v>
      </c>
      <c r="C92" s="33">
        <v>30091</v>
      </c>
      <c r="D92" s="33" t="s">
        <v>17</v>
      </c>
      <c r="E92" s="34" t="s">
        <v>467</v>
      </c>
      <c r="F92" s="19"/>
      <c r="G92" s="19"/>
      <c r="H92" s="19"/>
      <c r="I92" s="19"/>
      <c r="J92" s="19"/>
      <c r="K92" s="19"/>
      <c r="L92" s="19" t="b">
        <f t="shared" si="6"/>
        <v>0</v>
      </c>
      <c r="M92" s="19">
        <f t="shared" si="7"/>
        <v>0</v>
      </c>
      <c r="N92" s="19"/>
      <c r="O92" s="19"/>
      <c r="P92" s="19">
        <v>1</v>
      </c>
      <c r="Q92" s="19">
        <v>1</v>
      </c>
      <c r="R92" s="19">
        <f t="shared" si="8"/>
        <v>1</v>
      </c>
      <c r="S92" s="7">
        <f t="shared" si="9"/>
        <v>1</v>
      </c>
      <c r="T92" s="7">
        <f t="shared" si="10"/>
        <v>1</v>
      </c>
    </row>
    <row r="93" spans="1:20" x14ac:dyDescent="0.25">
      <c r="A93" s="33">
        <f t="shared" si="11"/>
        <v>90</v>
      </c>
      <c r="B93" s="33" t="s">
        <v>134</v>
      </c>
      <c r="C93" s="33">
        <v>30092</v>
      </c>
      <c r="D93" s="33" t="s">
        <v>26</v>
      </c>
      <c r="E93" s="34" t="s">
        <v>445</v>
      </c>
      <c r="F93" s="19"/>
      <c r="G93" s="19"/>
      <c r="H93" s="19"/>
      <c r="I93" s="19"/>
      <c r="J93" s="19"/>
      <c r="K93" s="19"/>
      <c r="L93" s="19" t="b">
        <f t="shared" si="6"/>
        <v>0</v>
      </c>
      <c r="M93" s="19">
        <f t="shared" si="7"/>
        <v>0</v>
      </c>
      <c r="N93" s="19"/>
      <c r="O93" s="19"/>
      <c r="P93" s="19"/>
      <c r="Q93" s="19"/>
      <c r="R93" s="19" t="b">
        <f t="shared" si="8"/>
        <v>0</v>
      </c>
      <c r="S93" s="7">
        <f t="shared" si="9"/>
        <v>0</v>
      </c>
      <c r="T93" s="7">
        <f t="shared" si="10"/>
        <v>0</v>
      </c>
    </row>
    <row r="94" spans="1:20" x14ac:dyDescent="0.25">
      <c r="A94" s="33">
        <f t="shared" si="11"/>
        <v>91</v>
      </c>
      <c r="B94" s="33" t="s">
        <v>135</v>
      </c>
      <c r="C94" s="33">
        <v>30093</v>
      </c>
      <c r="D94" s="33" t="s">
        <v>11</v>
      </c>
      <c r="E94" s="34" t="s">
        <v>464</v>
      </c>
      <c r="F94" s="19"/>
      <c r="G94" s="19"/>
      <c r="H94" s="19"/>
      <c r="I94" s="19"/>
      <c r="J94" s="19"/>
      <c r="K94" s="19"/>
      <c r="L94" s="19" t="b">
        <f t="shared" si="6"/>
        <v>0</v>
      </c>
      <c r="M94" s="19">
        <f t="shared" si="7"/>
        <v>0</v>
      </c>
      <c r="N94" s="19"/>
      <c r="O94" s="19"/>
      <c r="P94" s="19"/>
      <c r="Q94" s="19"/>
      <c r="R94" s="19" t="b">
        <f t="shared" si="8"/>
        <v>0</v>
      </c>
      <c r="S94" s="7">
        <f t="shared" si="9"/>
        <v>0</v>
      </c>
      <c r="T94" s="7">
        <f t="shared" si="10"/>
        <v>0</v>
      </c>
    </row>
    <row r="95" spans="1:20" x14ac:dyDescent="0.25">
      <c r="A95" s="33">
        <f t="shared" si="11"/>
        <v>92</v>
      </c>
      <c r="B95" s="33" t="s">
        <v>136</v>
      </c>
      <c r="C95" s="33">
        <v>30094</v>
      </c>
      <c r="D95" s="33" t="s">
        <v>8</v>
      </c>
      <c r="E95" s="34" t="s">
        <v>9</v>
      </c>
      <c r="F95" s="19"/>
      <c r="G95" s="19"/>
      <c r="H95" s="19"/>
      <c r="I95" s="19"/>
      <c r="J95" s="19"/>
      <c r="K95" s="19"/>
      <c r="L95" s="19" t="b">
        <f t="shared" si="6"/>
        <v>0</v>
      </c>
      <c r="M95" s="19">
        <f t="shared" si="7"/>
        <v>0</v>
      </c>
      <c r="N95" s="19"/>
      <c r="O95" s="19"/>
      <c r="P95" s="19"/>
      <c r="Q95" s="19"/>
      <c r="R95" s="19" t="b">
        <f t="shared" si="8"/>
        <v>0</v>
      </c>
      <c r="S95" s="7">
        <f t="shared" si="9"/>
        <v>0</v>
      </c>
      <c r="T95" s="7">
        <f t="shared" si="10"/>
        <v>0</v>
      </c>
    </row>
    <row r="96" spans="1:20" x14ac:dyDescent="0.25">
      <c r="A96" s="33">
        <f t="shared" si="11"/>
        <v>93</v>
      </c>
      <c r="B96" s="33" t="s">
        <v>137</v>
      </c>
      <c r="C96" s="33">
        <v>30095</v>
      </c>
      <c r="D96" s="33" t="s">
        <v>11</v>
      </c>
      <c r="E96" s="34" t="s">
        <v>464</v>
      </c>
      <c r="F96" s="19"/>
      <c r="G96" s="19"/>
      <c r="H96" s="19"/>
      <c r="I96" s="19"/>
      <c r="J96" s="19"/>
      <c r="K96" s="19"/>
      <c r="L96" s="19" t="b">
        <f t="shared" si="6"/>
        <v>0</v>
      </c>
      <c r="M96" s="19">
        <f t="shared" si="7"/>
        <v>0</v>
      </c>
      <c r="N96" s="19"/>
      <c r="O96" s="19"/>
      <c r="P96" s="19"/>
      <c r="Q96" s="19"/>
      <c r="R96" s="19" t="b">
        <f t="shared" si="8"/>
        <v>0</v>
      </c>
      <c r="S96" s="7">
        <f t="shared" si="9"/>
        <v>0</v>
      </c>
      <c r="T96" s="7">
        <f t="shared" si="10"/>
        <v>0</v>
      </c>
    </row>
    <row r="97" spans="1:20" x14ac:dyDescent="0.25">
      <c r="A97" s="33">
        <f t="shared" si="11"/>
        <v>94</v>
      </c>
      <c r="B97" s="33" t="s">
        <v>138</v>
      </c>
      <c r="C97" s="33">
        <v>30096</v>
      </c>
      <c r="D97" s="33" t="s">
        <v>26</v>
      </c>
      <c r="E97" s="34" t="s">
        <v>445</v>
      </c>
      <c r="F97" s="19"/>
      <c r="G97" s="19"/>
      <c r="H97" s="19"/>
      <c r="I97" s="19"/>
      <c r="J97" s="19"/>
      <c r="K97" s="19"/>
      <c r="L97" s="19" t="b">
        <f t="shared" si="6"/>
        <v>0</v>
      </c>
      <c r="M97" s="19">
        <f t="shared" si="7"/>
        <v>0</v>
      </c>
      <c r="N97" s="19"/>
      <c r="O97" s="19"/>
      <c r="P97" s="19"/>
      <c r="Q97" s="19"/>
      <c r="R97" s="19" t="b">
        <f t="shared" si="8"/>
        <v>0</v>
      </c>
      <c r="S97" s="7">
        <f t="shared" si="9"/>
        <v>0</v>
      </c>
      <c r="T97" s="7">
        <f t="shared" si="10"/>
        <v>0</v>
      </c>
    </row>
    <row r="98" spans="1:20" x14ac:dyDescent="0.25">
      <c r="A98" s="33">
        <f t="shared" si="11"/>
        <v>95</v>
      </c>
      <c r="B98" s="33" t="s">
        <v>139</v>
      </c>
      <c r="C98" s="33">
        <v>30097</v>
      </c>
      <c r="D98" s="33" t="s">
        <v>26</v>
      </c>
      <c r="E98" s="34" t="s">
        <v>445</v>
      </c>
      <c r="F98" s="19"/>
      <c r="G98" s="19"/>
      <c r="H98" s="19"/>
      <c r="I98" s="19"/>
      <c r="J98" s="19"/>
      <c r="K98" s="19"/>
      <c r="L98" s="19" t="b">
        <f t="shared" si="6"/>
        <v>0</v>
      </c>
      <c r="M98" s="19">
        <f t="shared" si="7"/>
        <v>0</v>
      </c>
      <c r="N98" s="19"/>
      <c r="O98" s="19"/>
      <c r="P98" s="19"/>
      <c r="Q98" s="19"/>
      <c r="R98" s="19" t="b">
        <f t="shared" si="8"/>
        <v>0</v>
      </c>
      <c r="S98" s="7">
        <f t="shared" si="9"/>
        <v>0</v>
      </c>
      <c r="T98" s="7">
        <f t="shared" si="10"/>
        <v>0</v>
      </c>
    </row>
    <row r="99" spans="1:20" ht="25.5" x14ac:dyDescent="0.25">
      <c r="A99" s="33">
        <f t="shared" si="11"/>
        <v>96</v>
      </c>
      <c r="B99" s="33" t="s">
        <v>140</v>
      </c>
      <c r="C99" s="33">
        <v>30098</v>
      </c>
      <c r="D99" s="33" t="s">
        <v>11</v>
      </c>
      <c r="E99" s="34" t="s">
        <v>468</v>
      </c>
      <c r="F99" s="19"/>
      <c r="G99" s="19"/>
      <c r="H99" s="19"/>
      <c r="I99" s="19"/>
      <c r="J99" s="19"/>
      <c r="K99" s="19"/>
      <c r="L99" s="19" t="b">
        <f t="shared" si="6"/>
        <v>0</v>
      </c>
      <c r="M99" s="19">
        <f t="shared" si="7"/>
        <v>0</v>
      </c>
      <c r="N99" s="19"/>
      <c r="O99" s="19"/>
      <c r="P99" s="19"/>
      <c r="Q99" s="19"/>
      <c r="R99" s="19" t="b">
        <f t="shared" si="8"/>
        <v>0</v>
      </c>
      <c r="S99" s="7">
        <f t="shared" si="9"/>
        <v>0</v>
      </c>
      <c r="T99" s="7">
        <f t="shared" si="10"/>
        <v>0</v>
      </c>
    </row>
    <row r="100" spans="1:20" x14ac:dyDescent="0.25">
      <c r="A100" s="33">
        <f t="shared" si="11"/>
        <v>97</v>
      </c>
      <c r="B100" s="33" t="s">
        <v>142</v>
      </c>
      <c r="C100" s="33">
        <v>30099</v>
      </c>
      <c r="D100" s="33" t="s">
        <v>11</v>
      </c>
      <c r="E100" s="34" t="s">
        <v>464</v>
      </c>
      <c r="F100" s="19"/>
      <c r="G100" s="19"/>
      <c r="H100" s="19"/>
      <c r="I100" s="19"/>
      <c r="J100" s="19"/>
      <c r="K100" s="19"/>
      <c r="L100" s="19" t="b">
        <f t="shared" si="6"/>
        <v>0</v>
      </c>
      <c r="M100" s="19">
        <f t="shared" si="7"/>
        <v>0</v>
      </c>
      <c r="N100" s="19"/>
      <c r="O100" s="19"/>
      <c r="P100" s="19"/>
      <c r="Q100" s="19"/>
      <c r="R100" s="19" t="b">
        <f t="shared" si="8"/>
        <v>0</v>
      </c>
      <c r="S100" s="7">
        <f t="shared" si="9"/>
        <v>0</v>
      </c>
      <c r="T100" s="7">
        <f t="shared" si="10"/>
        <v>0</v>
      </c>
    </row>
    <row r="101" spans="1:20" ht="30" x14ac:dyDescent="0.25">
      <c r="A101" s="33">
        <f t="shared" si="11"/>
        <v>98</v>
      </c>
      <c r="B101" s="33" t="s">
        <v>143</v>
      </c>
      <c r="C101" s="33">
        <v>30100</v>
      </c>
      <c r="D101" s="33" t="s">
        <v>8</v>
      </c>
      <c r="E101" s="34" t="s">
        <v>9</v>
      </c>
      <c r="F101" s="19"/>
      <c r="G101" s="19"/>
      <c r="H101" s="19"/>
      <c r="I101" s="19"/>
      <c r="J101" s="19"/>
      <c r="K101" s="19"/>
      <c r="L101" s="19" t="b">
        <f t="shared" si="6"/>
        <v>0</v>
      </c>
      <c r="M101" s="19">
        <f t="shared" si="7"/>
        <v>0</v>
      </c>
      <c r="N101" s="19"/>
      <c r="O101" s="19"/>
      <c r="P101" s="19"/>
      <c r="Q101" s="19"/>
      <c r="R101" s="19" t="b">
        <f t="shared" si="8"/>
        <v>0</v>
      </c>
      <c r="S101" s="7">
        <f t="shared" si="9"/>
        <v>0</v>
      </c>
      <c r="T101" s="7">
        <f t="shared" si="10"/>
        <v>0</v>
      </c>
    </row>
    <row r="102" spans="1:20" x14ac:dyDescent="0.25">
      <c r="A102" s="33">
        <f t="shared" si="11"/>
        <v>99</v>
      </c>
      <c r="B102" s="33" t="s">
        <v>144</v>
      </c>
      <c r="C102" s="33">
        <v>30101</v>
      </c>
      <c r="D102" s="33" t="s">
        <v>8</v>
      </c>
      <c r="E102" s="34" t="s">
        <v>9</v>
      </c>
      <c r="F102" s="19"/>
      <c r="G102" s="19"/>
      <c r="H102" s="19"/>
      <c r="I102" s="19"/>
      <c r="J102" s="19"/>
      <c r="K102" s="19"/>
      <c r="L102" s="19" t="b">
        <f t="shared" si="6"/>
        <v>0</v>
      </c>
      <c r="M102" s="19">
        <f t="shared" si="7"/>
        <v>0</v>
      </c>
      <c r="N102" s="19"/>
      <c r="O102" s="19"/>
      <c r="P102" s="19"/>
      <c r="Q102" s="19"/>
      <c r="R102" s="19" t="b">
        <f t="shared" si="8"/>
        <v>0</v>
      </c>
      <c r="S102" s="7">
        <f t="shared" si="9"/>
        <v>0</v>
      </c>
      <c r="T102" s="7">
        <f t="shared" si="10"/>
        <v>0</v>
      </c>
    </row>
    <row r="103" spans="1:20" x14ac:dyDescent="0.25">
      <c r="A103" s="33">
        <f t="shared" si="11"/>
        <v>100</v>
      </c>
      <c r="B103" s="33" t="s">
        <v>145</v>
      </c>
      <c r="C103" s="33">
        <v>30102</v>
      </c>
      <c r="D103" s="33" t="s">
        <v>8</v>
      </c>
      <c r="E103" s="34" t="s">
        <v>9</v>
      </c>
      <c r="F103" s="19"/>
      <c r="G103" s="19"/>
      <c r="H103" s="19"/>
      <c r="I103" s="19"/>
      <c r="J103" s="19"/>
      <c r="K103" s="19"/>
      <c r="L103" s="19" t="b">
        <f t="shared" si="6"/>
        <v>0</v>
      </c>
      <c r="M103" s="19">
        <f t="shared" si="7"/>
        <v>0</v>
      </c>
      <c r="N103" s="19"/>
      <c r="O103" s="19"/>
      <c r="P103" s="19"/>
      <c r="Q103" s="19"/>
      <c r="R103" s="19" t="b">
        <f t="shared" si="8"/>
        <v>0</v>
      </c>
      <c r="S103" s="7">
        <f t="shared" si="9"/>
        <v>0</v>
      </c>
      <c r="T103" s="7">
        <f t="shared" si="10"/>
        <v>0</v>
      </c>
    </row>
    <row r="104" spans="1:20" x14ac:dyDescent="0.25">
      <c r="A104" s="33">
        <f t="shared" si="11"/>
        <v>101</v>
      </c>
      <c r="B104" s="33" t="s">
        <v>146</v>
      </c>
      <c r="C104" s="33">
        <v>30103</v>
      </c>
      <c r="D104" s="33" t="s">
        <v>36</v>
      </c>
      <c r="E104" s="34" t="s">
        <v>9</v>
      </c>
      <c r="F104" s="19"/>
      <c r="G104" s="19"/>
      <c r="H104" s="19"/>
      <c r="I104" s="19"/>
      <c r="J104" s="19"/>
      <c r="K104" s="19"/>
      <c r="L104" s="19" t="b">
        <f t="shared" si="6"/>
        <v>0</v>
      </c>
      <c r="M104" s="19">
        <f t="shared" si="7"/>
        <v>0</v>
      </c>
      <c r="N104" s="19"/>
      <c r="O104" s="19"/>
      <c r="P104" s="19"/>
      <c r="Q104" s="19"/>
      <c r="R104" s="19" t="b">
        <f t="shared" si="8"/>
        <v>0</v>
      </c>
      <c r="S104" s="7">
        <f t="shared" si="9"/>
        <v>0</v>
      </c>
      <c r="T104" s="7">
        <f t="shared" si="10"/>
        <v>0</v>
      </c>
    </row>
    <row r="105" spans="1:20" ht="30" x14ac:dyDescent="0.25">
      <c r="A105" s="33">
        <f t="shared" si="11"/>
        <v>102</v>
      </c>
      <c r="B105" s="33" t="s">
        <v>147</v>
      </c>
      <c r="C105" s="33">
        <v>30104</v>
      </c>
      <c r="D105" s="33" t="s">
        <v>148</v>
      </c>
      <c r="E105" s="34" t="s">
        <v>9</v>
      </c>
      <c r="F105" s="19"/>
      <c r="G105" s="19"/>
      <c r="H105" s="19"/>
      <c r="I105" s="19"/>
      <c r="J105" s="19"/>
      <c r="K105" s="19"/>
      <c r="L105" s="19" t="b">
        <f t="shared" si="6"/>
        <v>0</v>
      </c>
      <c r="M105" s="19">
        <f t="shared" si="7"/>
        <v>0</v>
      </c>
      <c r="N105" s="19">
        <v>2</v>
      </c>
      <c r="O105" s="19">
        <v>1</v>
      </c>
      <c r="P105" s="19"/>
      <c r="Q105" s="19"/>
      <c r="R105" s="19">
        <f t="shared" si="8"/>
        <v>1</v>
      </c>
      <c r="S105" s="7">
        <f t="shared" si="9"/>
        <v>1</v>
      </c>
      <c r="T105" s="7">
        <f t="shared" si="10"/>
        <v>1</v>
      </c>
    </row>
    <row r="106" spans="1:20" x14ac:dyDescent="0.25">
      <c r="A106" s="33">
        <f t="shared" si="11"/>
        <v>103</v>
      </c>
      <c r="B106" s="33" t="s">
        <v>149</v>
      </c>
      <c r="C106" s="33">
        <v>30105</v>
      </c>
      <c r="D106" s="33" t="s">
        <v>113</v>
      </c>
      <c r="E106" s="34" t="s">
        <v>471</v>
      </c>
      <c r="F106" s="19"/>
      <c r="G106" s="19"/>
      <c r="H106" s="19"/>
      <c r="I106" s="19"/>
      <c r="J106" s="19"/>
      <c r="K106" s="19"/>
      <c r="L106" s="19" t="b">
        <f t="shared" si="6"/>
        <v>0</v>
      </c>
      <c r="M106" s="19">
        <f t="shared" si="7"/>
        <v>0</v>
      </c>
      <c r="N106" s="19">
        <v>1</v>
      </c>
      <c r="O106" s="19">
        <v>1</v>
      </c>
      <c r="P106" s="19"/>
      <c r="Q106" s="19"/>
      <c r="R106" s="19">
        <f t="shared" si="8"/>
        <v>1</v>
      </c>
      <c r="S106" s="7">
        <f t="shared" si="9"/>
        <v>1</v>
      </c>
      <c r="T106" s="7">
        <f t="shared" si="10"/>
        <v>1</v>
      </c>
    </row>
    <row r="107" spans="1:20" ht="45" x14ac:dyDescent="0.25">
      <c r="A107" s="33">
        <f t="shared" si="11"/>
        <v>104</v>
      </c>
      <c r="B107" s="33" t="s">
        <v>150</v>
      </c>
      <c r="C107" s="33">
        <v>30106</v>
      </c>
      <c r="D107" s="33" t="s">
        <v>11</v>
      </c>
      <c r="E107" s="34" t="s">
        <v>464</v>
      </c>
      <c r="F107" s="19"/>
      <c r="G107" s="19"/>
      <c r="H107" s="19"/>
      <c r="I107" s="19"/>
      <c r="J107" s="19"/>
      <c r="K107" s="19"/>
      <c r="L107" s="19" t="b">
        <f t="shared" si="6"/>
        <v>0</v>
      </c>
      <c r="M107" s="19">
        <f t="shared" si="7"/>
        <v>0</v>
      </c>
      <c r="N107" s="19"/>
      <c r="O107" s="19"/>
      <c r="P107" s="19"/>
      <c r="Q107" s="19"/>
      <c r="R107" s="19" t="b">
        <f t="shared" si="8"/>
        <v>0</v>
      </c>
      <c r="S107" s="7">
        <f t="shared" si="9"/>
        <v>0</v>
      </c>
      <c r="T107" s="7">
        <f t="shared" si="10"/>
        <v>0</v>
      </c>
    </row>
    <row r="108" spans="1:20" x14ac:dyDescent="0.25">
      <c r="A108" s="33">
        <f t="shared" si="11"/>
        <v>105</v>
      </c>
      <c r="B108" s="33" t="s">
        <v>151</v>
      </c>
      <c r="C108" s="33">
        <v>30107</v>
      </c>
      <c r="D108" s="33" t="s">
        <v>8</v>
      </c>
      <c r="E108" s="34" t="s">
        <v>9</v>
      </c>
      <c r="F108" s="19"/>
      <c r="G108" s="19"/>
      <c r="H108" s="19"/>
      <c r="I108" s="19"/>
      <c r="J108" s="19"/>
      <c r="K108" s="19"/>
      <c r="L108" s="19" t="b">
        <f t="shared" si="6"/>
        <v>0</v>
      </c>
      <c r="M108" s="19">
        <f t="shared" si="7"/>
        <v>0</v>
      </c>
      <c r="N108" s="19"/>
      <c r="O108" s="19"/>
      <c r="P108" s="19"/>
      <c r="Q108" s="19"/>
      <c r="R108" s="19" t="b">
        <f t="shared" si="8"/>
        <v>0</v>
      </c>
      <c r="S108" s="7">
        <f t="shared" si="9"/>
        <v>0</v>
      </c>
      <c r="T108" s="7">
        <f t="shared" si="10"/>
        <v>0</v>
      </c>
    </row>
    <row r="109" spans="1:20" x14ac:dyDescent="0.25">
      <c r="A109" s="33">
        <f t="shared" si="11"/>
        <v>106</v>
      </c>
      <c r="B109" s="33" t="s">
        <v>152</v>
      </c>
      <c r="C109" s="33">
        <v>30108</v>
      </c>
      <c r="D109" s="33" t="s">
        <v>8</v>
      </c>
      <c r="E109" s="34" t="s">
        <v>9</v>
      </c>
      <c r="F109" s="19"/>
      <c r="G109" s="19"/>
      <c r="H109" s="19"/>
      <c r="I109" s="19"/>
      <c r="J109" s="19"/>
      <c r="K109" s="19"/>
      <c r="L109" s="19" t="b">
        <f t="shared" si="6"/>
        <v>0</v>
      </c>
      <c r="M109" s="19">
        <f t="shared" si="7"/>
        <v>0</v>
      </c>
      <c r="N109" s="19">
        <v>1</v>
      </c>
      <c r="O109" s="19">
        <v>1</v>
      </c>
      <c r="P109" s="19"/>
      <c r="Q109" s="19"/>
      <c r="R109" s="19">
        <f t="shared" si="8"/>
        <v>1</v>
      </c>
      <c r="S109" s="7">
        <f t="shared" si="9"/>
        <v>1</v>
      </c>
      <c r="T109" s="7">
        <f t="shared" si="10"/>
        <v>1</v>
      </c>
    </row>
    <row r="110" spans="1:20" x14ac:dyDescent="0.25">
      <c r="A110" s="33">
        <f t="shared" si="11"/>
        <v>107</v>
      </c>
      <c r="B110" s="33" t="s">
        <v>153</v>
      </c>
      <c r="C110" s="33">
        <v>30109</v>
      </c>
      <c r="D110" s="33" t="s">
        <v>8</v>
      </c>
      <c r="E110" s="34" t="s">
        <v>9</v>
      </c>
      <c r="F110" s="19"/>
      <c r="G110" s="19"/>
      <c r="H110" s="19"/>
      <c r="I110" s="19"/>
      <c r="J110" s="19"/>
      <c r="K110" s="19"/>
      <c r="L110" s="19" t="b">
        <f t="shared" si="6"/>
        <v>0</v>
      </c>
      <c r="M110" s="19">
        <f t="shared" si="7"/>
        <v>0</v>
      </c>
      <c r="N110" s="19"/>
      <c r="O110" s="19"/>
      <c r="P110" s="19"/>
      <c r="Q110" s="19"/>
      <c r="R110" s="19" t="b">
        <f t="shared" si="8"/>
        <v>0</v>
      </c>
      <c r="S110" s="7">
        <f t="shared" si="9"/>
        <v>0</v>
      </c>
      <c r="T110" s="7">
        <f t="shared" si="10"/>
        <v>0</v>
      </c>
    </row>
    <row r="111" spans="1:20" x14ac:dyDescent="0.25">
      <c r="A111" s="33">
        <f t="shared" si="11"/>
        <v>108</v>
      </c>
      <c r="B111" s="33" t="s">
        <v>154</v>
      </c>
      <c r="C111" s="33">
        <v>30110</v>
      </c>
      <c r="D111" s="33" t="s">
        <v>8</v>
      </c>
      <c r="E111" s="34" t="s">
        <v>9</v>
      </c>
      <c r="F111" s="19"/>
      <c r="G111" s="19"/>
      <c r="H111" s="19"/>
      <c r="I111" s="19"/>
      <c r="J111" s="19"/>
      <c r="K111" s="19"/>
      <c r="L111" s="19" t="b">
        <f t="shared" si="6"/>
        <v>0</v>
      </c>
      <c r="M111" s="19">
        <f t="shared" si="7"/>
        <v>0</v>
      </c>
      <c r="N111" s="19"/>
      <c r="O111" s="19"/>
      <c r="P111" s="19"/>
      <c r="Q111" s="19"/>
      <c r="R111" s="19" t="b">
        <f t="shared" si="8"/>
        <v>0</v>
      </c>
      <c r="S111" s="7">
        <f t="shared" si="9"/>
        <v>0</v>
      </c>
      <c r="T111" s="7">
        <f t="shared" si="10"/>
        <v>0</v>
      </c>
    </row>
    <row r="112" spans="1:20" x14ac:dyDescent="0.25">
      <c r="A112" s="33">
        <f t="shared" si="11"/>
        <v>109</v>
      </c>
      <c r="B112" s="33" t="s">
        <v>155</v>
      </c>
      <c r="C112" s="33">
        <v>30111</v>
      </c>
      <c r="D112" s="33" t="s">
        <v>8</v>
      </c>
      <c r="E112" s="34" t="s">
        <v>9</v>
      </c>
      <c r="F112" s="19"/>
      <c r="G112" s="19"/>
      <c r="H112" s="19"/>
      <c r="I112" s="19"/>
      <c r="J112" s="19"/>
      <c r="K112" s="19"/>
      <c r="L112" s="19" t="b">
        <f t="shared" si="6"/>
        <v>0</v>
      </c>
      <c r="M112" s="19">
        <f t="shared" si="7"/>
        <v>0</v>
      </c>
      <c r="N112" s="19"/>
      <c r="O112" s="19"/>
      <c r="P112" s="19"/>
      <c r="Q112" s="19"/>
      <c r="R112" s="19" t="b">
        <f t="shared" si="8"/>
        <v>0</v>
      </c>
      <c r="S112" s="7">
        <f t="shared" si="9"/>
        <v>0</v>
      </c>
      <c r="T112" s="7">
        <f t="shared" si="10"/>
        <v>0</v>
      </c>
    </row>
    <row r="113" spans="1:20" ht="30" x14ac:dyDescent="0.25">
      <c r="A113" s="33">
        <f t="shared" si="11"/>
        <v>110</v>
      </c>
      <c r="B113" s="33" t="s">
        <v>156</v>
      </c>
      <c r="C113" s="33">
        <v>30112</v>
      </c>
      <c r="D113" s="33" t="s">
        <v>8</v>
      </c>
      <c r="E113" s="34" t="s">
        <v>9</v>
      </c>
      <c r="F113" s="19"/>
      <c r="G113" s="19"/>
      <c r="H113" s="19"/>
      <c r="I113" s="19"/>
      <c r="J113" s="19"/>
      <c r="K113" s="19"/>
      <c r="L113" s="19" t="b">
        <f t="shared" si="6"/>
        <v>0</v>
      </c>
      <c r="M113" s="19">
        <f t="shared" si="7"/>
        <v>0</v>
      </c>
      <c r="N113" s="19"/>
      <c r="O113" s="19"/>
      <c r="P113" s="19"/>
      <c r="Q113" s="19"/>
      <c r="R113" s="19" t="b">
        <f t="shared" si="8"/>
        <v>0</v>
      </c>
      <c r="S113" s="7">
        <f t="shared" si="9"/>
        <v>0</v>
      </c>
      <c r="T113" s="7">
        <f t="shared" si="10"/>
        <v>0</v>
      </c>
    </row>
    <row r="114" spans="1:20" ht="30" x14ac:dyDescent="0.25">
      <c r="A114" s="33">
        <f t="shared" si="11"/>
        <v>111</v>
      </c>
      <c r="B114" s="33" t="s">
        <v>157</v>
      </c>
      <c r="C114" s="33">
        <v>30113</v>
      </c>
      <c r="D114" s="33" t="s">
        <v>26</v>
      </c>
      <c r="E114" s="34" t="s">
        <v>445</v>
      </c>
      <c r="F114" s="19"/>
      <c r="G114" s="19"/>
      <c r="H114" s="19"/>
      <c r="I114" s="19"/>
      <c r="J114" s="19"/>
      <c r="K114" s="19"/>
      <c r="L114" s="19" t="b">
        <f t="shared" si="6"/>
        <v>0</v>
      </c>
      <c r="M114" s="19">
        <f t="shared" si="7"/>
        <v>0</v>
      </c>
      <c r="N114" s="19"/>
      <c r="O114" s="19"/>
      <c r="P114" s="19"/>
      <c r="Q114" s="19"/>
      <c r="R114" s="19" t="b">
        <f t="shared" si="8"/>
        <v>0</v>
      </c>
      <c r="S114" s="7">
        <f t="shared" si="9"/>
        <v>0</v>
      </c>
      <c r="T114" s="7">
        <f t="shared" si="10"/>
        <v>0</v>
      </c>
    </row>
    <row r="115" spans="1:20" x14ac:dyDescent="0.25">
      <c r="A115" s="33">
        <f t="shared" si="11"/>
        <v>112</v>
      </c>
      <c r="B115" s="33" t="s">
        <v>158</v>
      </c>
      <c r="C115" s="33">
        <v>30114</v>
      </c>
      <c r="D115" s="33" t="s">
        <v>11</v>
      </c>
      <c r="E115" s="34" t="s">
        <v>464</v>
      </c>
      <c r="F115" s="19"/>
      <c r="G115" s="19"/>
      <c r="H115" s="19"/>
      <c r="I115" s="19"/>
      <c r="J115" s="19"/>
      <c r="K115" s="19"/>
      <c r="L115" s="19" t="b">
        <f t="shared" si="6"/>
        <v>0</v>
      </c>
      <c r="M115" s="19">
        <f t="shared" si="7"/>
        <v>0</v>
      </c>
      <c r="N115" s="19"/>
      <c r="O115" s="19"/>
      <c r="P115" s="19"/>
      <c r="Q115" s="19"/>
      <c r="R115" s="19" t="b">
        <f t="shared" si="8"/>
        <v>0</v>
      </c>
      <c r="S115" s="7">
        <f t="shared" si="9"/>
        <v>0</v>
      </c>
      <c r="T115" s="7">
        <f t="shared" si="10"/>
        <v>0</v>
      </c>
    </row>
    <row r="116" spans="1:20" x14ac:dyDescent="0.25">
      <c r="A116" s="33">
        <f t="shared" si="11"/>
        <v>113</v>
      </c>
      <c r="B116" s="33" t="s">
        <v>159</v>
      </c>
      <c r="C116" s="33">
        <v>30115</v>
      </c>
      <c r="D116" s="33" t="s">
        <v>26</v>
      </c>
      <c r="E116" s="34" t="s">
        <v>445</v>
      </c>
      <c r="F116" s="19"/>
      <c r="G116" s="19"/>
      <c r="H116" s="19"/>
      <c r="I116" s="19"/>
      <c r="J116" s="19"/>
      <c r="K116" s="19"/>
      <c r="L116" s="19" t="b">
        <f t="shared" si="6"/>
        <v>0</v>
      </c>
      <c r="M116" s="19">
        <f t="shared" si="7"/>
        <v>0</v>
      </c>
      <c r="N116" s="19"/>
      <c r="O116" s="19"/>
      <c r="P116" s="19"/>
      <c r="Q116" s="19"/>
      <c r="R116" s="19" t="b">
        <f t="shared" si="8"/>
        <v>0</v>
      </c>
      <c r="S116" s="7">
        <f t="shared" si="9"/>
        <v>0</v>
      </c>
      <c r="T116" s="7">
        <f t="shared" si="10"/>
        <v>0</v>
      </c>
    </row>
    <row r="117" spans="1:20" x14ac:dyDescent="0.25">
      <c r="A117" s="33">
        <f t="shared" si="11"/>
        <v>114</v>
      </c>
      <c r="B117" s="33" t="s">
        <v>160</v>
      </c>
      <c r="C117" s="33">
        <v>30116</v>
      </c>
      <c r="D117" s="33" t="s">
        <v>8</v>
      </c>
      <c r="E117" s="34" t="s">
        <v>9</v>
      </c>
      <c r="F117" s="19"/>
      <c r="G117" s="19"/>
      <c r="H117" s="19"/>
      <c r="I117" s="19"/>
      <c r="J117" s="19"/>
      <c r="K117" s="19"/>
      <c r="L117" s="19" t="b">
        <f t="shared" si="6"/>
        <v>0</v>
      </c>
      <c r="M117" s="19">
        <f t="shared" si="7"/>
        <v>0</v>
      </c>
      <c r="N117" s="19"/>
      <c r="O117" s="19"/>
      <c r="P117" s="19"/>
      <c r="Q117" s="19"/>
      <c r="R117" s="19" t="b">
        <f t="shared" si="8"/>
        <v>0</v>
      </c>
      <c r="S117" s="7">
        <f t="shared" si="9"/>
        <v>0</v>
      </c>
      <c r="T117" s="7">
        <f t="shared" si="10"/>
        <v>0</v>
      </c>
    </row>
    <row r="118" spans="1:20" ht="25.5" x14ac:dyDescent="0.25">
      <c r="A118" s="33">
        <f t="shared" si="11"/>
        <v>115</v>
      </c>
      <c r="B118" s="33" t="s">
        <v>161</v>
      </c>
      <c r="C118" s="33">
        <v>30117</v>
      </c>
      <c r="D118" s="33" t="s">
        <v>63</v>
      </c>
      <c r="E118" s="34" t="s">
        <v>64</v>
      </c>
      <c r="F118" s="19"/>
      <c r="G118" s="19"/>
      <c r="H118" s="19"/>
      <c r="I118" s="19"/>
      <c r="J118" s="19"/>
      <c r="K118" s="19"/>
      <c r="L118" s="19" t="b">
        <f t="shared" si="6"/>
        <v>0</v>
      </c>
      <c r="M118" s="19">
        <f t="shared" si="7"/>
        <v>0</v>
      </c>
      <c r="N118" s="19"/>
      <c r="O118" s="19"/>
      <c r="P118" s="19"/>
      <c r="Q118" s="19"/>
      <c r="R118" s="19" t="b">
        <f t="shared" si="8"/>
        <v>0</v>
      </c>
      <c r="S118" s="7">
        <f t="shared" si="9"/>
        <v>0</v>
      </c>
      <c r="T118" s="7">
        <f t="shared" si="10"/>
        <v>0</v>
      </c>
    </row>
    <row r="119" spans="1:20" x14ac:dyDescent="0.25">
      <c r="A119" s="33">
        <f t="shared" si="11"/>
        <v>116</v>
      </c>
      <c r="B119" s="33" t="s">
        <v>162</v>
      </c>
      <c r="C119" s="33">
        <v>30119</v>
      </c>
      <c r="D119" s="33" t="s">
        <v>11</v>
      </c>
      <c r="E119" s="34" t="s">
        <v>464</v>
      </c>
      <c r="F119" s="19"/>
      <c r="G119" s="19"/>
      <c r="H119" s="19"/>
      <c r="I119" s="19"/>
      <c r="J119" s="19"/>
      <c r="K119" s="19"/>
      <c r="L119" s="19" t="b">
        <f t="shared" si="6"/>
        <v>0</v>
      </c>
      <c r="M119" s="19">
        <f t="shared" si="7"/>
        <v>0</v>
      </c>
      <c r="N119" s="19"/>
      <c r="O119" s="19"/>
      <c r="P119" s="19"/>
      <c r="Q119" s="19"/>
      <c r="R119" s="19" t="b">
        <f t="shared" si="8"/>
        <v>0</v>
      </c>
      <c r="S119" s="7">
        <f t="shared" si="9"/>
        <v>0</v>
      </c>
      <c r="T119" s="7">
        <f t="shared" si="10"/>
        <v>0</v>
      </c>
    </row>
    <row r="120" spans="1:20" x14ac:dyDescent="0.25">
      <c r="A120" s="33">
        <f t="shared" si="11"/>
        <v>117</v>
      </c>
      <c r="B120" s="33" t="s">
        <v>163</v>
      </c>
      <c r="C120" s="33">
        <v>30120</v>
      </c>
      <c r="D120" s="33" t="s">
        <v>26</v>
      </c>
      <c r="E120" s="34" t="s">
        <v>445</v>
      </c>
      <c r="F120" s="19"/>
      <c r="G120" s="19"/>
      <c r="H120" s="19"/>
      <c r="I120" s="19"/>
      <c r="J120" s="19"/>
      <c r="K120" s="19"/>
      <c r="L120" s="19" t="b">
        <f t="shared" si="6"/>
        <v>0</v>
      </c>
      <c r="M120" s="19">
        <f t="shared" si="7"/>
        <v>0</v>
      </c>
      <c r="N120" s="19">
        <v>1</v>
      </c>
      <c r="O120" s="19">
        <v>1</v>
      </c>
      <c r="P120" s="19"/>
      <c r="Q120" s="19"/>
      <c r="R120" s="19">
        <f t="shared" si="8"/>
        <v>1</v>
      </c>
      <c r="S120" s="7">
        <f t="shared" si="9"/>
        <v>1</v>
      </c>
      <c r="T120" s="7">
        <f t="shared" si="10"/>
        <v>1</v>
      </c>
    </row>
    <row r="121" spans="1:20" x14ac:dyDescent="0.25">
      <c r="A121" s="33">
        <f t="shared" si="11"/>
        <v>118</v>
      </c>
      <c r="B121" s="33" t="s">
        <v>164</v>
      </c>
      <c r="C121" s="33">
        <v>30121</v>
      </c>
      <c r="D121" s="33" t="s">
        <v>11</v>
      </c>
      <c r="E121" s="34" t="s">
        <v>464</v>
      </c>
      <c r="F121" s="19"/>
      <c r="G121" s="19"/>
      <c r="H121" s="19"/>
      <c r="I121" s="19"/>
      <c r="J121" s="19"/>
      <c r="K121" s="19"/>
      <c r="L121" s="19" t="b">
        <f t="shared" si="6"/>
        <v>0</v>
      </c>
      <c r="M121" s="19">
        <f t="shared" si="7"/>
        <v>0</v>
      </c>
      <c r="N121" s="19"/>
      <c r="O121" s="19"/>
      <c r="P121" s="19"/>
      <c r="Q121" s="19"/>
      <c r="R121" s="19" t="b">
        <f t="shared" si="8"/>
        <v>0</v>
      </c>
      <c r="S121" s="7">
        <f t="shared" si="9"/>
        <v>0</v>
      </c>
      <c r="T121" s="7">
        <f t="shared" si="10"/>
        <v>0</v>
      </c>
    </row>
    <row r="122" spans="1:20" x14ac:dyDescent="0.25">
      <c r="A122" s="33">
        <f t="shared" si="11"/>
        <v>119</v>
      </c>
      <c r="B122" s="33" t="s">
        <v>165</v>
      </c>
      <c r="C122" s="33">
        <v>30122</v>
      </c>
      <c r="D122" s="33" t="s">
        <v>8</v>
      </c>
      <c r="E122" s="34" t="s">
        <v>9</v>
      </c>
      <c r="F122" s="19"/>
      <c r="G122" s="19"/>
      <c r="H122" s="19"/>
      <c r="I122" s="19"/>
      <c r="J122" s="19"/>
      <c r="K122" s="19"/>
      <c r="L122" s="19" t="b">
        <f t="shared" si="6"/>
        <v>0</v>
      </c>
      <c r="M122" s="19">
        <f t="shared" si="7"/>
        <v>0</v>
      </c>
      <c r="N122" s="19"/>
      <c r="O122" s="19"/>
      <c r="P122" s="19"/>
      <c r="Q122" s="19"/>
      <c r="R122" s="19" t="b">
        <f t="shared" si="8"/>
        <v>0</v>
      </c>
      <c r="S122" s="7">
        <f t="shared" si="9"/>
        <v>0</v>
      </c>
      <c r="T122" s="7">
        <f t="shared" si="10"/>
        <v>0</v>
      </c>
    </row>
    <row r="123" spans="1:20" ht="30" x14ac:dyDescent="0.25">
      <c r="A123" s="33">
        <f t="shared" si="11"/>
        <v>120</v>
      </c>
      <c r="B123" s="33" t="s">
        <v>166</v>
      </c>
      <c r="C123" s="33">
        <v>30123</v>
      </c>
      <c r="D123" s="33" t="s">
        <v>17</v>
      </c>
      <c r="E123" s="34" t="s">
        <v>467</v>
      </c>
      <c r="F123" s="19"/>
      <c r="G123" s="19"/>
      <c r="H123" s="19"/>
      <c r="I123" s="19"/>
      <c r="J123" s="19"/>
      <c r="K123" s="19"/>
      <c r="L123" s="19" t="b">
        <f t="shared" si="6"/>
        <v>0</v>
      </c>
      <c r="M123" s="19">
        <f t="shared" si="7"/>
        <v>0</v>
      </c>
      <c r="N123" s="19"/>
      <c r="O123" s="19"/>
      <c r="P123" s="19">
        <v>1</v>
      </c>
      <c r="Q123" s="19">
        <v>1</v>
      </c>
      <c r="R123" s="19">
        <f t="shared" si="8"/>
        <v>1</v>
      </c>
      <c r="S123" s="7">
        <f t="shared" si="9"/>
        <v>1</v>
      </c>
      <c r="T123" s="7">
        <f t="shared" si="10"/>
        <v>1</v>
      </c>
    </row>
    <row r="124" spans="1:20" ht="25.5" x14ac:dyDescent="0.25">
      <c r="A124" s="33">
        <f t="shared" si="11"/>
        <v>121</v>
      </c>
      <c r="B124" s="33" t="s">
        <v>167</v>
      </c>
      <c r="C124" s="33">
        <v>30124</v>
      </c>
      <c r="D124" s="33" t="s">
        <v>58</v>
      </c>
      <c r="E124" s="34" t="s">
        <v>473</v>
      </c>
      <c r="F124" s="19"/>
      <c r="G124" s="19"/>
      <c r="H124" s="19"/>
      <c r="I124" s="19"/>
      <c r="J124" s="19"/>
      <c r="K124" s="19"/>
      <c r="L124" s="19" t="b">
        <f t="shared" si="6"/>
        <v>0</v>
      </c>
      <c r="M124" s="19">
        <f t="shared" si="7"/>
        <v>0</v>
      </c>
      <c r="N124" s="19"/>
      <c r="O124" s="19"/>
      <c r="P124" s="19"/>
      <c r="Q124" s="19"/>
      <c r="R124" s="19" t="b">
        <f t="shared" si="8"/>
        <v>0</v>
      </c>
      <c r="S124" s="7">
        <f t="shared" si="9"/>
        <v>0</v>
      </c>
      <c r="T124" s="7">
        <f t="shared" si="10"/>
        <v>0</v>
      </c>
    </row>
    <row r="125" spans="1:20" x14ac:dyDescent="0.25">
      <c r="A125" s="33">
        <f t="shared" si="11"/>
        <v>122</v>
      </c>
      <c r="B125" s="33" t="s">
        <v>168</v>
      </c>
      <c r="C125" s="33">
        <v>30125</v>
      </c>
      <c r="D125" s="33" t="s">
        <v>48</v>
      </c>
      <c r="E125" s="34" t="s">
        <v>18</v>
      </c>
      <c r="F125" s="19"/>
      <c r="G125" s="19"/>
      <c r="H125" s="19"/>
      <c r="I125" s="19"/>
      <c r="J125" s="19"/>
      <c r="K125" s="19"/>
      <c r="L125" s="19" t="b">
        <f t="shared" si="6"/>
        <v>0</v>
      </c>
      <c r="M125" s="19">
        <f t="shared" si="7"/>
        <v>0</v>
      </c>
      <c r="N125" s="19"/>
      <c r="O125" s="19"/>
      <c r="P125" s="19"/>
      <c r="Q125" s="19"/>
      <c r="R125" s="19" t="b">
        <f t="shared" si="8"/>
        <v>0</v>
      </c>
      <c r="S125" s="7">
        <f t="shared" si="9"/>
        <v>0</v>
      </c>
      <c r="T125" s="7">
        <f t="shared" si="10"/>
        <v>0</v>
      </c>
    </row>
    <row r="126" spans="1:20" ht="30" x14ac:dyDescent="0.25">
      <c r="A126" s="33">
        <f t="shared" si="11"/>
        <v>123</v>
      </c>
      <c r="B126" s="33" t="s">
        <v>169</v>
      </c>
      <c r="C126" s="33">
        <v>30126</v>
      </c>
      <c r="D126" s="33" t="s">
        <v>8</v>
      </c>
      <c r="E126" s="34" t="s">
        <v>9</v>
      </c>
      <c r="F126" s="19"/>
      <c r="G126" s="19"/>
      <c r="H126" s="19"/>
      <c r="I126" s="19"/>
      <c r="J126" s="19"/>
      <c r="K126" s="19"/>
      <c r="L126" s="19" t="b">
        <f t="shared" si="6"/>
        <v>0</v>
      </c>
      <c r="M126" s="19">
        <f t="shared" si="7"/>
        <v>0</v>
      </c>
      <c r="N126" s="19"/>
      <c r="O126" s="19"/>
      <c r="P126" s="19"/>
      <c r="Q126" s="19"/>
      <c r="R126" s="19" t="b">
        <f t="shared" si="8"/>
        <v>0</v>
      </c>
      <c r="S126" s="7">
        <f t="shared" si="9"/>
        <v>0</v>
      </c>
      <c r="T126" s="7">
        <f t="shared" si="10"/>
        <v>0</v>
      </c>
    </row>
    <row r="127" spans="1:20" x14ac:dyDescent="0.25">
      <c r="A127" s="33">
        <f t="shared" si="11"/>
        <v>124</v>
      </c>
      <c r="B127" s="33" t="s">
        <v>170</v>
      </c>
      <c r="C127" s="33">
        <v>30127</v>
      </c>
      <c r="D127" s="33" t="s">
        <v>26</v>
      </c>
      <c r="E127" s="34" t="s">
        <v>445</v>
      </c>
      <c r="F127" s="19"/>
      <c r="G127" s="19"/>
      <c r="H127" s="19"/>
      <c r="I127" s="19"/>
      <c r="J127" s="19"/>
      <c r="K127" s="19"/>
      <c r="L127" s="19" t="b">
        <f t="shared" si="6"/>
        <v>0</v>
      </c>
      <c r="M127" s="19">
        <f t="shared" si="7"/>
        <v>0</v>
      </c>
      <c r="N127" s="19"/>
      <c r="O127" s="19"/>
      <c r="P127" s="19"/>
      <c r="Q127" s="19"/>
      <c r="R127" s="19" t="b">
        <f t="shared" si="8"/>
        <v>0</v>
      </c>
      <c r="S127" s="7">
        <f t="shared" si="9"/>
        <v>0</v>
      </c>
      <c r="T127" s="7">
        <f t="shared" si="10"/>
        <v>0</v>
      </c>
    </row>
    <row r="128" spans="1:20" ht="30" x14ac:dyDescent="0.25">
      <c r="A128" s="33">
        <f t="shared" si="11"/>
        <v>125</v>
      </c>
      <c r="B128" s="33" t="s">
        <v>171</v>
      </c>
      <c r="C128" s="33">
        <v>30128</v>
      </c>
      <c r="D128" s="33" t="s">
        <v>66</v>
      </c>
      <c r="E128" s="34" t="s">
        <v>18</v>
      </c>
      <c r="F128" s="19"/>
      <c r="G128" s="19"/>
      <c r="H128" s="19"/>
      <c r="I128" s="19"/>
      <c r="J128" s="19"/>
      <c r="K128" s="19"/>
      <c r="L128" s="19" t="b">
        <f t="shared" si="6"/>
        <v>0</v>
      </c>
      <c r="M128" s="19">
        <f t="shared" si="7"/>
        <v>0</v>
      </c>
      <c r="N128" s="19"/>
      <c r="O128" s="19"/>
      <c r="P128" s="19"/>
      <c r="Q128" s="19"/>
      <c r="R128" s="19"/>
      <c r="S128" s="7">
        <f t="shared" si="9"/>
        <v>0</v>
      </c>
      <c r="T128" s="7">
        <f t="shared" si="10"/>
        <v>0</v>
      </c>
    </row>
    <row r="129" spans="1:20" x14ac:dyDescent="0.25">
      <c r="A129" s="33">
        <f t="shared" si="11"/>
        <v>126</v>
      </c>
      <c r="B129" s="33" t="s">
        <v>172</v>
      </c>
      <c r="C129" s="33">
        <v>30129</v>
      </c>
      <c r="D129" s="33" t="s">
        <v>8</v>
      </c>
      <c r="E129" s="34" t="s">
        <v>9</v>
      </c>
      <c r="F129" s="19"/>
      <c r="G129" s="19"/>
      <c r="H129" s="19"/>
      <c r="I129" s="19"/>
      <c r="J129" s="19"/>
      <c r="K129" s="19"/>
      <c r="L129" s="19" t="b">
        <f t="shared" si="6"/>
        <v>0</v>
      </c>
      <c r="M129" s="19">
        <f t="shared" si="7"/>
        <v>0</v>
      </c>
      <c r="N129" s="19"/>
      <c r="O129" s="19"/>
      <c r="P129" s="19"/>
      <c r="Q129" s="19"/>
      <c r="R129" s="19" t="b">
        <f t="shared" si="8"/>
        <v>0</v>
      </c>
      <c r="S129" s="7">
        <f t="shared" si="9"/>
        <v>0</v>
      </c>
      <c r="T129" s="7">
        <f t="shared" si="10"/>
        <v>0</v>
      </c>
    </row>
    <row r="130" spans="1:20" x14ac:dyDescent="0.25">
      <c r="A130" s="33">
        <f t="shared" si="11"/>
        <v>127</v>
      </c>
      <c r="B130" s="33" t="s">
        <v>173</v>
      </c>
      <c r="C130" s="33">
        <v>30130</v>
      </c>
      <c r="D130" s="33" t="s">
        <v>26</v>
      </c>
      <c r="E130" s="34" t="s">
        <v>445</v>
      </c>
      <c r="F130" s="19"/>
      <c r="G130" s="19"/>
      <c r="H130" s="19"/>
      <c r="I130" s="19"/>
      <c r="J130" s="19"/>
      <c r="K130" s="19"/>
      <c r="L130" s="19" t="b">
        <f t="shared" si="6"/>
        <v>0</v>
      </c>
      <c r="M130" s="19">
        <f t="shared" si="7"/>
        <v>0</v>
      </c>
      <c r="N130" s="19"/>
      <c r="O130" s="19"/>
      <c r="P130" s="19"/>
      <c r="Q130" s="19"/>
      <c r="R130" s="19" t="b">
        <f t="shared" si="8"/>
        <v>0</v>
      </c>
      <c r="S130" s="7">
        <f t="shared" si="9"/>
        <v>0</v>
      </c>
      <c r="T130" s="7">
        <f t="shared" si="10"/>
        <v>0</v>
      </c>
    </row>
    <row r="131" spans="1:20" x14ac:dyDescent="0.25">
      <c r="A131" s="33">
        <f t="shared" si="11"/>
        <v>128</v>
      </c>
      <c r="B131" s="33" t="s">
        <v>174</v>
      </c>
      <c r="C131" s="33">
        <v>30131</v>
      </c>
      <c r="D131" s="33" t="s">
        <v>26</v>
      </c>
      <c r="E131" s="34" t="s">
        <v>445</v>
      </c>
      <c r="F131" s="19"/>
      <c r="G131" s="19"/>
      <c r="H131" s="19"/>
      <c r="I131" s="19"/>
      <c r="J131" s="19"/>
      <c r="K131" s="19"/>
      <c r="L131" s="19" t="b">
        <f t="shared" si="6"/>
        <v>0</v>
      </c>
      <c r="M131" s="19">
        <f t="shared" si="7"/>
        <v>0</v>
      </c>
      <c r="N131" s="19"/>
      <c r="O131" s="19"/>
      <c r="P131" s="19"/>
      <c r="Q131" s="19"/>
      <c r="R131" s="19" t="b">
        <f t="shared" si="8"/>
        <v>0</v>
      </c>
      <c r="S131" s="7">
        <f t="shared" si="9"/>
        <v>0</v>
      </c>
      <c r="T131" s="7">
        <f t="shared" si="10"/>
        <v>0</v>
      </c>
    </row>
    <row r="132" spans="1:20" ht="30" x14ac:dyDescent="0.25">
      <c r="A132" s="33">
        <f t="shared" si="11"/>
        <v>129</v>
      </c>
      <c r="B132" s="33" t="s">
        <v>175</v>
      </c>
      <c r="C132" s="33">
        <v>30132</v>
      </c>
      <c r="D132" s="33" t="s">
        <v>8</v>
      </c>
      <c r="E132" s="34" t="s">
        <v>9</v>
      </c>
      <c r="F132" s="19"/>
      <c r="G132" s="19"/>
      <c r="H132" s="19"/>
      <c r="I132" s="19"/>
      <c r="J132" s="19"/>
      <c r="K132" s="19"/>
      <c r="L132" s="19" t="b">
        <f t="shared" si="6"/>
        <v>0</v>
      </c>
      <c r="M132" s="19">
        <f t="shared" si="7"/>
        <v>0</v>
      </c>
      <c r="N132" s="19"/>
      <c r="O132" s="19"/>
      <c r="P132" s="19"/>
      <c r="Q132" s="19"/>
      <c r="R132" s="19" t="b">
        <f t="shared" si="8"/>
        <v>0</v>
      </c>
      <c r="S132" s="7">
        <f t="shared" si="9"/>
        <v>0</v>
      </c>
      <c r="T132" s="7">
        <f t="shared" si="10"/>
        <v>0</v>
      </c>
    </row>
    <row r="133" spans="1:20" ht="30" x14ac:dyDescent="0.25">
      <c r="A133" s="33">
        <f t="shared" si="11"/>
        <v>130</v>
      </c>
      <c r="B133" s="33" t="s">
        <v>176</v>
      </c>
      <c r="C133" s="33">
        <v>30133</v>
      </c>
      <c r="D133" s="33" t="s">
        <v>177</v>
      </c>
      <c r="E133" s="34" t="s">
        <v>465</v>
      </c>
      <c r="F133" s="19"/>
      <c r="G133" s="19"/>
      <c r="H133" s="19"/>
      <c r="I133" s="19"/>
      <c r="J133" s="19"/>
      <c r="K133" s="19"/>
      <c r="L133" s="19" t="b">
        <f t="shared" ref="L133:L196" si="12">IF(G133&gt;0,G133,IF(I133&gt;0,I133,IF(K133&gt;0,K133)))</f>
        <v>0</v>
      </c>
      <c r="M133" s="19">
        <f t="shared" ref="M133:M196" si="13">G133+I133+K133</f>
        <v>0</v>
      </c>
      <c r="N133" s="19"/>
      <c r="O133" s="19"/>
      <c r="P133" s="19"/>
      <c r="Q133" s="19"/>
      <c r="R133" s="19" t="b">
        <f t="shared" ref="R133:R196" si="14">IF(O133&gt;0,O133,IF(Q133&gt;0,Q133))</f>
        <v>0</v>
      </c>
      <c r="S133" s="7">
        <f t="shared" ref="S133:S196" si="15">O133+Q133</f>
        <v>0</v>
      </c>
      <c r="T133" s="7">
        <f t="shared" ref="T133:T196" si="16">L133+R133</f>
        <v>0</v>
      </c>
    </row>
    <row r="134" spans="1:20" ht="25.5" x14ac:dyDescent="0.25">
      <c r="A134" s="33">
        <f t="shared" ref="A134:A197" si="17">A133+1</f>
        <v>131</v>
      </c>
      <c r="B134" s="33" t="s">
        <v>178</v>
      </c>
      <c r="C134" s="33">
        <v>30134</v>
      </c>
      <c r="D134" s="33" t="s">
        <v>58</v>
      </c>
      <c r="E134" s="34" t="s">
        <v>473</v>
      </c>
      <c r="F134" s="19"/>
      <c r="G134" s="19"/>
      <c r="H134" s="19"/>
      <c r="I134" s="19"/>
      <c r="J134" s="19"/>
      <c r="K134" s="19"/>
      <c r="L134" s="19" t="b">
        <f t="shared" si="12"/>
        <v>0</v>
      </c>
      <c r="M134" s="19">
        <f t="shared" si="13"/>
        <v>0</v>
      </c>
      <c r="N134" s="19"/>
      <c r="O134" s="19"/>
      <c r="P134" s="19"/>
      <c r="Q134" s="19"/>
      <c r="R134" s="19" t="b">
        <f t="shared" si="14"/>
        <v>0</v>
      </c>
      <c r="S134" s="7">
        <f t="shared" si="15"/>
        <v>0</v>
      </c>
      <c r="T134" s="7">
        <f t="shared" si="16"/>
        <v>0</v>
      </c>
    </row>
    <row r="135" spans="1:20" ht="30" x14ac:dyDescent="0.25">
      <c r="A135" s="33">
        <f t="shared" si="17"/>
        <v>132</v>
      </c>
      <c r="B135" s="33" t="s">
        <v>179</v>
      </c>
      <c r="C135" s="33">
        <v>30135</v>
      </c>
      <c r="D135" s="33" t="s">
        <v>48</v>
      </c>
      <c r="E135" s="34" t="s">
        <v>18</v>
      </c>
      <c r="F135" s="19"/>
      <c r="G135" s="19"/>
      <c r="H135" s="19"/>
      <c r="I135" s="19"/>
      <c r="J135" s="19"/>
      <c r="K135" s="19"/>
      <c r="L135" s="19" t="b">
        <f t="shared" si="12"/>
        <v>0</v>
      </c>
      <c r="M135" s="19">
        <f t="shared" si="13"/>
        <v>0</v>
      </c>
      <c r="N135" s="19"/>
      <c r="O135" s="19"/>
      <c r="P135" s="19"/>
      <c r="Q135" s="19"/>
      <c r="R135" s="19" t="b">
        <f t="shared" si="14"/>
        <v>0</v>
      </c>
      <c r="S135" s="7">
        <f t="shared" si="15"/>
        <v>0</v>
      </c>
      <c r="T135" s="7">
        <f t="shared" si="16"/>
        <v>0</v>
      </c>
    </row>
    <row r="136" spans="1:20" x14ac:dyDescent="0.25">
      <c r="A136" s="33">
        <f t="shared" si="17"/>
        <v>133</v>
      </c>
      <c r="B136" s="33" t="s">
        <v>180</v>
      </c>
      <c r="C136" s="33">
        <v>30136</v>
      </c>
      <c r="D136" s="33" t="s">
        <v>11</v>
      </c>
      <c r="E136" s="34" t="s">
        <v>464</v>
      </c>
      <c r="F136" s="19"/>
      <c r="G136" s="19"/>
      <c r="H136" s="19"/>
      <c r="I136" s="19"/>
      <c r="J136" s="19"/>
      <c r="K136" s="19"/>
      <c r="L136" s="19" t="b">
        <f t="shared" si="12"/>
        <v>0</v>
      </c>
      <c r="M136" s="19">
        <f t="shared" si="13"/>
        <v>0</v>
      </c>
      <c r="N136" s="19"/>
      <c r="O136" s="19"/>
      <c r="P136" s="19"/>
      <c r="Q136" s="19"/>
      <c r="R136" s="19" t="b">
        <f t="shared" si="14"/>
        <v>0</v>
      </c>
      <c r="S136" s="7">
        <f t="shared" si="15"/>
        <v>0</v>
      </c>
      <c r="T136" s="7">
        <f t="shared" si="16"/>
        <v>0</v>
      </c>
    </row>
    <row r="137" spans="1:20" x14ac:dyDescent="0.25">
      <c r="A137" s="33">
        <f t="shared" si="17"/>
        <v>134</v>
      </c>
      <c r="B137" s="33" t="s">
        <v>181</v>
      </c>
      <c r="C137" s="33">
        <v>30137</v>
      </c>
      <c r="D137" s="33" t="s">
        <v>8</v>
      </c>
      <c r="E137" s="34" t="s">
        <v>9</v>
      </c>
      <c r="F137" s="19"/>
      <c r="G137" s="19"/>
      <c r="H137" s="19"/>
      <c r="I137" s="19"/>
      <c r="J137" s="19"/>
      <c r="K137" s="19"/>
      <c r="L137" s="19" t="b">
        <f t="shared" si="12"/>
        <v>0</v>
      </c>
      <c r="M137" s="19">
        <f t="shared" si="13"/>
        <v>0</v>
      </c>
      <c r="N137" s="19"/>
      <c r="O137" s="19"/>
      <c r="P137" s="19"/>
      <c r="Q137" s="19"/>
      <c r="R137" s="19" t="b">
        <f t="shared" si="14"/>
        <v>0</v>
      </c>
      <c r="S137" s="7">
        <f t="shared" si="15"/>
        <v>0</v>
      </c>
      <c r="T137" s="7">
        <f t="shared" si="16"/>
        <v>0</v>
      </c>
    </row>
    <row r="138" spans="1:20" x14ac:dyDescent="0.25">
      <c r="A138" s="33">
        <f t="shared" si="17"/>
        <v>135</v>
      </c>
      <c r="B138" s="33" t="s">
        <v>182</v>
      </c>
      <c r="C138" s="33">
        <v>30138</v>
      </c>
      <c r="D138" s="33" t="s">
        <v>48</v>
      </c>
      <c r="E138" s="34" t="s">
        <v>18</v>
      </c>
      <c r="F138" s="19">
        <v>1</v>
      </c>
      <c r="G138" s="19">
        <v>1</v>
      </c>
      <c r="H138" s="19">
        <v>1</v>
      </c>
      <c r="I138" s="19">
        <v>1</v>
      </c>
      <c r="J138" s="19">
        <v>1</v>
      </c>
      <c r="K138" s="19">
        <v>1</v>
      </c>
      <c r="L138" s="19">
        <f t="shared" si="12"/>
        <v>1</v>
      </c>
      <c r="M138" s="19">
        <f t="shared" si="13"/>
        <v>3</v>
      </c>
      <c r="N138" s="19">
        <v>2</v>
      </c>
      <c r="O138" s="19">
        <v>1</v>
      </c>
      <c r="P138" s="19"/>
      <c r="Q138" s="19"/>
      <c r="R138" s="19">
        <f t="shared" si="14"/>
        <v>1</v>
      </c>
      <c r="S138" s="7">
        <f t="shared" si="15"/>
        <v>1</v>
      </c>
      <c r="T138" s="7">
        <f t="shared" si="16"/>
        <v>2</v>
      </c>
    </row>
    <row r="139" spans="1:20" x14ac:dyDescent="0.25">
      <c r="A139" s="33">
        <f t="shared" si="17"/>
        <v>136</v>
      </c>
      <c r="B139" s="33" t="s">
        <v>183</v>
      </c>
      <c r="C139" s="33">
        <v>30139</v>
      </c>
      <c r="D139" s="33" t="s">
        <v>113</v>
      </c>
      <c r="E139" s="34" t="s">
        <v>471</v>
      </c>
      <c r="F139" s="19"/>
      <c r="G139" s="19"/>
      <c r="H139" s="19"/>
      <c r="I139" s="19"/>
      <c r="J139" s="19"/>
      <c r="K139" s="19"/>
      <c r="L139" s="19" t="b">
        <f t="shared" si="12"/>
        <v>0</v>
      </c>
      <c r="M139" s="19">
        <f t="shared" si="13"/>
        <v>0</v>
      </c>
      <c r="N139" s="19">
        <v>1</v>
      </c>
      <c r="O139" s="19">
        <v>1</v>
      </c>
      <c r="P139" s="19"/>
      <c r="Q139" s="19"/>
      <c r="R139" s="19">
        <f t="shared" si="14"/>
        <v>1</v>
      </c>
      <c r="S139" s="7">
        <f t="shared" si="15"/>
        <v>1</v>
      </c>
      <c r="T139" s="7">
        <f t="shared" si="16"/>
        <v>1</v>
      </c>
    </row>
    <row r="140" spans="1:20" x14ac:dyDescent="0.25">
      <c r="A140" s="33">
        <f t="shared" si="17"/>
        <v>137</v>
      </c>
      <c r="B140" s="33" t="s">
        <v>184</v>
      </c>
      <c r="C140" s="33">
        <v>30140</v>
      </c>
      <c r="D140" s="33" t="s">
        <v>8</v>
      </c>
      <c r="E140" s="34" t="s">
        <v>9</v>
      </c>
      <c r="F140" s="19"/>
      <c r="G140" s="19"/>
      <c r="H140" s="19"/>
      <c r="I140" s="19"/>
      <c r="J140" s="19"/>
      <c r="K140" s="19"/>
      <c r="L140" s="19" t="b">
        <f t="shared" si="12"/>
        <v>0</v>
      </c>
      <c r="M140" s="19">
        <f t="shared" si="13"/>
        <v>0</v>
      </c>
      <c r="N140" s="19"/>
      <c r="O140" s="19"/>
      <c r="P140" s="19"/>
      <c r="Q140" s="19"/>
      <c r="R140" s="19" t="b">
        <f t="shared" si="14"/>
        <v>0</v>
      </c>
      <c r="S140" s="7">
        <f t="shared" si="15"/>
        <v>0</v>
      </c>
      <c r="T140" s="7">
        <f t="shared" si="16"/>
        <v>0</v>
      </c>
    </row>
    <row r="141" spans="1:20" ht="38.25" x14ac:dyDescent="0.25">
      <c r="A141" s="33">
        <f t="shared" si="17"/>
        <v>138</v>
      </c>
      <c r="B141" s="33" t="s">
        <v>185</v>
      </c>
      <c r="C141" s="33">
        <v>30141</v>
      </c>
      <c r="D141" s="33" t="s">
        <v>122</v>
      </c>
      <c r="E141" s="34" t="s">
        <v>447</v>
      </c>
      <c r="F141" s="19">
        <v>4</v>
      </c>
      <c r="G141" s="19">
        <v>1</v>
      </c>
      <c r="H141" s="19">
        <v>1</v>
      </c>
      <c r="I141" s="19">
        <v>1</v>
      </c>
      <c r="J141" s="19">
        <v>2</v>
      </c>
      <c r="K141" s="19">
        <v>1</v>
      </c>
      <c r="L141" s="19">
        <f t="shared" si="12"/>
        <v>1</v>
      </c>
      <c r="M141" s="19">
        <f t="shared" si="13"/>
        <v>3</v>
      </c>
      <c r="N141" s="19">
        <v>1</v>
      </c>
      <c r="O141" s="19">
        <v>1</v>
      </c>
      <c r="P141" s="19"/>
      <c r="Q141" s="19"/>
      <c r="R141" s="19">
        <f t="shared" si="14"/>
        <v>1</v>
      </c>
      <c r="S141" s="7">
        <f t="shared" si="15"/>
        <v>1</v>
      </c>
      <c r="T141" s="7">
        <f t="shared" si="16"/>
        <v>2</v>
      </c>
    </row>
    <row r="142" spans="1:20" ht="25.5" x14ac:dyDescent="0.25">
      <c r="A142" s="33">
        <f t="shared" si="17"/>
        <v>139</v>
      </c>
      <c r="B142" s="33" t="s">
        <v>186</v>
      </c>
      <c r="C142" s="33">
        <v>30142</v>
      </c>
      <c r="D142" s="33" t="s">
        <v>103</v>
      </c>
      <c r="E142" s="34" t="s">
        <v>470</v>
      </c>
      <c r="F142" s="19"/>
      <c r="G142" s="19"/>
      <c r="H142" s="19"/>
      <c r="I142" s="19"/>
      <c r="J142" s="19"/>
      <c r="K142" s="19"/>
      <c r="L142" s="19" t="b">
        <f t="shared" si="12"/>
        <v>0</v>
      </c>
      <c r="M142" s="19">
        <f t="shared" si="13"/>
        <v>0</v>
      </c>
      <c r="N142" s="19"/>
      <c r="O142" s="19"/>
      <c r="P142" s="19"/>
      <c r="Q142" s="19"/>
      <c r="R142" s="19" t="b">
        <f t="shared" si="14"/>
        <v>0</v>
      </c>
      <c r="S142" s="7">
        <f t="shared" si="15"/>
        <v>0</v>
      </c>
      <c r="T142" s="7">
        <f t="shared" si="16"/>
        <v>0</v>
      </c>
    </row>
    <row r="143" spans="1:20" ht="30" x14ac:dyDescent="0.25">
      <c r="A143" s="33">
        <f t="shared" si="17"/>
        <v>140</v>
      </c>
      <c r="B143" s="35" t="s">
        <v>187</v>
      </c>
      <c r="C143" s="33">
        <v>30143</v>
      </c>
      <c r="D143" s="33" t="s">
        <v>188</v>
      </c>
      <c r="E143" s="34" t="s">
        <v>461</v>
      </c>
      <c r="F143" s="19"/>
      <c r="G143" s="19"/>
      <c r="H143" s="19"/>
      <c r="I143" s="19"/>
      <c r="J143" s="19"/>
      <c r="K143" s="19"/>
      <c r="L143" s="19" t="b">
        <f t="shared" si="12"/>
        <v>0</v>
      </c>
      <c r="M143" s="19">
        <f t="shared" si="13"/>
        <v>0</v>
      </c>
      <c r="N143" s="19"/>
      <c r="O143" s="19"/>
      <c r="P143" s="19"/>
      <c r="Q143" s="19"/>
      <c r="R143" s="19" t="b">
        <f t="shared" si="14"/>
        <v>0</v>
      </c>
      <c r="S143" s="7">
        <f t="shared" si="15"/>
        <v>0</v>
      </c>
      <c r="T143" s="7">
        <f t="shared" si="16"/>
        <v>0</v>
      </c>
    </row>
    <row r="144" spans="1:20" x14ac:dyDescent="0.25">
      <c r="A144" s="33">
        <f t="shared" si="17"/>
        <v>141</v>
      </c>
      <c r="B144" s="33" t="s">
        <v>189</v>
      </c>
      <c r="C144" s="33">
        <v>30144</v>
      </c>
      <c r="D144" s="33" t="s">
        <v>11</v>
      </c>
      <c r="E144" s="34" t="s">
        <v>464</v>
      </c>
      <c r="F144" s="19"/>
      <c r="G144" s="19"/>
      <c r="H144" s="19"/>
      <c r="I144" s="19"/>
      <c r="J144" s="19"/>
      <c r="K144" s="19"/>
      <c r="L144" s="19" t="b">
        <f t="shared" si="12"/>
        <v>0</v>
      </c>
      <c r="M144" s="19">
        <f t="shared" si="13"/>
        <v>0</v>
      </c>
      <c r="N144" s="19"/>
      <c r="O144" s="19"/>
      <c r="P144" s="19"/>
      <c r="Q144" s="19"/>
      <c r="R144" s="19" t="b">
        <f t="shared" si="14"/>
        <v>0</v>
      </c>
      <c r="S144" s="7">
        <f t="shared" si="15"/>
        <v>0</v>
      </c>
      <c r="T144" s="7">
        <f t="shared" si="16"/>
        <v>0</v>
      </c>
    </row>
    <row r="145" spans="1:20" ht="30" x14ac:dyDescent="0.25">
      <c r="A145" s="33">
        <f t="shared" si="17"/>
        <v>142</v>
      </c>
      <c r="B145" s="33" t="s">
        <v>190</v>
      </c>
      <c r="C145" s="33">
        <v>30145</v>
      </c>
      <c r="D145" s="33" t="s">
        <v>92</v>
      </c>
      <c r="E145" s="34" t="s">
        <v>18</v>
      </c>
      <c r="F145" s="19"/>
      <c r="G145" s="19"/>
      <c r="H145" s="19"/>
      <c r="I145" s="19"/>
      <c r="J145" s="19"/>
      <c r="K145" s="19"/>
      <c r="L145" s="19" t="b">
        <f t="shared" si="12"/>
        <v>0</v>
      </c>
      <c r="M145" s="19">
        <f t="shared" si="13"/>
        <v>0</v>
      </c>
      <c r="N145" s="19">
        <v>1</v>
      </c>
      <c r="O145" s="19">
        <v>1</v>
      </c>
      <c r="P145" s="19">
        <v>1</v>
      </c>
      <c r="Q145" s="19">
        <v>1</v>
      </c>
      <c r="R145" s="19">
        <f t="shared" si="14"/>
        <v>1</v>
      </c>
      <c r="S145" s="7">
        <f t="shared" si="15"/>
        <v>2</v>
      </c>
      <c r="T145" s="7">
        <f t="shared" si="16"/>
        <v>1</v>
      </c>
    </row>
    <row r="146" spans="1:20" ht="30" x14ac:dyDescent="0.25">
      <c r="A146" s="33">
        <f t="shared" si="17"/>
        <v>143</v>
      </c>
      <c r="B146" s="33" t="s">
        <v>191</v>
      </c>
      <c r="C146" s="33">
        <v>30146</v>
      </c>
      <c r="D146" s="33" t="s">
        <v>148</v>
      </c>
      <c r="E146" s="34" t="s">
        <v>468</v>
      </c>
      <c r="F146" s="19"/>
      <c r="G146" s="19"/>
      <c r="H146" s="19"/>
      <c r="I146" s="19"/>
      <c r="J146" s="19"/>
      <c r="K146" s="19"/>
      <c r="L146" s="19" t="b">
        <f t="shared" si="12"/>
        <v>0</v>
      </c>
      <c r="M146" s="19">
        <f t="shared" si="13"/>
        <v>0</v>
      </c>
      <c r="N146" s="19">
        <v>1</v>
      </c>
      <c r="O146" s="19">
        <v>1</v>
      </c>
      <c r="P146" s="19"/>
      <c r="Q146" s="19"/>
      <c r="R146" s="19">
        <f t="shared" si="14"/>
        <v>1</v>
      </c>
      <c r="S146" s="7">
        <f t="shared" si="15"/>
        <v>1</v>
      </c>
      <c r="T146" s="7">
        <f t="shared" si="16"/>
        <v>1</v>
      </c>
    </row>
    <row r="147" spans="1:20" ht="30" x14ac:dyDescent="0.25">
      <c r="A147" s="33">
        <f t="shared" si="17"/>
        <v>144</v>
      </c>
      <c r="B147" s="33" t="s">
        <v>192</v>
      </c>
      <c r="C147" s="33">
        <v>30147</v>
      </c>
      <c r="D147" s="33" t="s">
        <v>148</v>
      </c>
      <c r="E147" s="34" t="s">
        <v>9</v>
      </c>
      <c r="F147" s="19"/>
      <c r="G147" s="19"/>
      <c r="H147" s="19"/>
      <c r="I147" s="19"/>
      <c r="J147" s="19"/>
      <c r="K147" s="19"/>
      <c r="L147" s="19" t="b">
        <f t="shared" si="12"/>
        <v>0</v>
      </c>
      <c r="M147" s="19">
        <f t="shared" si="13"/>
        <v>0</v>
      </c>
      <c r="N147" s="19"/>
      <c r="O147" s="19"/>
      <c r="P147" s="19"/>
      <c r="Q147" s="19"/>
      <c r="R147" s="19" t="b">
        <f t="shared" si="14"/>
        <v>0</v>
      </c>
      <c r="S147" s="7">
        <f t="shared" si="15"/>
        <v>0</v>
      </c>
      <c r="T147" s="7">
        <f t="shared" si="16"/>
        <v>0</v>
      </c>
    </row>
    <row r="148" spans="1:20" x14ac:dyDescent="0.25">
      <c r="A148" s="33">
        <f t="shared" si="17"/>
        <v>145</v>
      </c>
      <c r="B148" s="33" t="s">
        <v>193</v>
      </c>
      <c r="C148" s="33">
        <v>30148</v>
      </c>
      <c r="D148" s="33" t="s">
        <v>11</v>
      </c>
      <c r="E148" s="34" t="s">
        <v>464</v>
      </c>
      <c r="F148" s="19"/>
      <c r="G148" s="19"/>
      <c r="H148" s="19"/>
      <c r="I148" s="19"/>
      <c r="J148" s="19"/>
      <c r="K148" s="19"/>
      <c r="L148" s="19" t="b">
        <f t="shared" si="12"/>
        <v>0</v>
      </c>
      <c r="M148" s="19">
        <f t="shared" si="13"/>
        <v>0</v>
      </c>
      <c r="N148" s="19"/>
      <c r="O148" s="19"/>
      <c r="P148" s="19"/>
      <c r="Q148" s="19"/>
      <c r="R148" s="19" t="b">
        <f t="shared" si="14"/>
        <v>0</v>
      </c>
      <c r="S148" s="7">
        <f t="shared" si="15"/>
        <v>0</v>
      </c>
      <c r="T148" s="7">
        <f t="shared" si="16"/>
        <v>0</v>
      </c>
    </row>
    <row r="149" spans="1:20" x14ac:dyDescent="0.25">
      <c r="A149" s="33">
        <f t="shared" si="17"/>
        <v>146</v>
      </c>
      <c r="B149" s="33" t="s">
        <v>194</v>
      </c>
      <c r="C149" s="33">
        <v>30149</v>
      </c>
      <c r="D149" s="33" t="s">
        <v>33</v>
      </c>
      <c r="E149" s="34" t="s">
        <v>445</v>
      </c>
      <c r="F149" s="19"/>
      <c r="G149" s="19"/>
      <c r="H149" s="19"/>
      <c r="I149" s="19"/>
      <c r="J149" s="19"/>
      <c r="K149" s="19"/>
      <c r="L149" s="19" t="b">
        <f t="shared" si="12"/>
        <v>0</v>
      </c>
      <c r="M149" s="19">
        <f t="shared" si="13"/>
        <v>0</v>
      </c>
      <c r="N149" s="19"/>
      <c r="O149" s="19"/>
      <c r="P149" s="19"/>
      <c r="Q149" s="19"/>
      <c r="R149" s="19" t="b">
        <f t="shared" si="14"/>
        <v>0</v>
      </c>
      <c r="S149" s="7">
        <f t="shared" si="15"/>
        <v>0</v>
      </c>
      <c r="T149" s="7">
        <f t="shared" si="16"/>
        <v>0</v>
      </c>
    </row>
    <row r="150" spans="1:20" ht="30" x14ac:dyDescent="0.25">
      <c r="A150" s="33">
        <f t="shared" si="17"/>
        <v>147</v>
      </c>
      <c r="B150" s="33" t="s">
        <v>195</v>
      </c>
      <c r="C150" s="33">
        <v>30150</v>
      </c>
      <c r="D150" s="33" t="s">
        <v>11</v>
      </c>
      <c r="E150" s="34" t="s">
        <v>464</v>
      </c>
      <c r="F150" s="19"/>
      <c r="G150" s="19"/>
      <c r="H150" s="19"/>
      <c r="I150" s="19"/>
      <c r="J150" s="19"/>
      <c r="K150" s="19"/>
      <c r="L150" s="19" t="b">
        <f t="shared" si="12"/>
        <v>0</v>
      </c>
      <c r="M150" s="19">
        <f t="shared" si="13"/>
        <v>0</v>
      </c>
      <c r="N150" s="19"/>
      <c r="O150" s="19"/>
      <c r="P150" s="19"/>
      <c r="Q150" s="19"/>
      <c r="R150" s="19" t="b">
        <f t="shared" si="14"/>
        <v>0</v>
      </c>
      <c r="S150" s="7">
        <f t="shared" si="15"/>
        <v>0</v>
      </c>
      <c r="T150" s="7">
        <f t="shared" si="16"/>
        <v>0</v>
      </c>
    </row>
    <row r="151" spans="1:20" x14ac:dyDescent="0.25">
      <c r="A151" s="33">
        <f t="shared" si="17"/>
        <v>148</v>
      </c>
      <c r="B151" s="33" t="s">
        <v>196</v>
      </c>
      <c r="C151" s="33">
        <v>30151</v>
      </c>
      <c r="D151" s="33" t="s">
        <v>26</v>
      </c>
      <c r="E151" s="34" t="s">
        <v>445</v>
      </c>
      <c r="F151" s="19"/>
      <c r="G151" s="19"/>
      <c r="H151" s="19"/>
      <c r="I151" s="19"/>
      <c r="J151" s="19"/>
      <c r="K151" s="19"/>
      <c r="L151" s="19" t="b">
        <f t="shared" si="12"/>
        <v>0</v>
      </c>
      <c r="M151" s="19">
        <f t="shared" si="13"/>
        <v>0</v>
      </c>
      <c r="N151" s="19">
        <v>1</v>
      </c>
      <c r="O151" s="19">
        <v>1</v>
      </c>
      <c r="P151" s="19"/>
      <c r="Q151" s="19"/>
      <c r="R151" s="19">
        <f t="shared" si="14"/>
        <v>1</v>
      </c>
      <c r="S151" s="7">
        <f t="shared" si="15"/>
        <v>1</v>
      </c>
      <c r="T151" s="7">
        <f t="shared" si="16"/>
        <v>1</v>
      </c>
    </row>
    <row r="152" spans="1:20" x14ac:dyDescent="0.25">
      <c r="A152" s="33">
        <f t="shared" si="17"/>
        <v>149</v>
      </c>
      <c r="B152" s="33" t="s">
        <v>197</v>
      </c>
      <c r="C152" s="33">
        <v>30152</v>
      </c>
      <c r="D152" s="33" t="s">
        <v>26</v>
      </c>
      <c r="E152" s="34" t="s">
        <v>445</v>
      </c>
      <c r="F152" s="19"/>
      <c r="G152" s="19"/>
      <c r="H152" s="19"/>
      <c r="I152" s="19"/>
      <c r="J152" s="19"/>
      <c r="K152" s="19"/>
      <c r="L152" s="19" t="b">
        <f t="shared" si="12"/>
        <v>0</v>
      </c>
      <c r="M152" s="19">
        <f t="shared" si="13"/>
        <v>0</v>
      </c>
      <c r="N152" s="19"/>
      <c r="O152" s="19"/>
      <c r="P152" s="19"/>
      <c r="Q152" s="19"/>
      <c r="R152" s="19" t="b">
        <f t="shared" si="14"/>
        <v>0</v>
      </c>
      <c r="S152" s="7">
        <f t="shared" si="15"/>
        <v>0</v>
      </c>
      <c r="T152" s="7">
        <f t="shared" si="16"/>
        <v>0</v>
      </c>
    </row>
    <row r="153" spans="1:20" ht="25.5" x14ac:dyDescent="0.25">
      <c r="A153" s="33">
        <f t="shared" si="17"/>
        <v>150</v>
      </c>
      <c r="B153" s="33" t="s">
        <v>198</v>
      </c>
      <c r="C153" s="33">
        <v>30153</v>
      </c>
      <c r="D153" s="33" t="s">
        <v>58</v>
      </c>
      <c r="E153" s="34" t="s">
        <v>473</v>
      </c>
      <c r="F153" s="19"/>
      <c r="G153" s="19"/>
      <c r="H153" s="19"/>
      <c r="I153" s="19"/>
      <c r="J153" s="19"/>
      <c r="K153" s="19"/>
      <c r="L153" s="19" t="b">
        <f t="shared" si="12"/>
        <v>0</v>
      </c>
      <c r="M153" s="19">
        <f t="shared" si="13"/>
        <v>0</v>
      </c>
      <c r="N153" s="19"/>
      <c r="O153" s="19"/>
      <c r="P153" s="19"/>
      <c r="Q153" s="19"/>
      <c r="R153" s="19" t="b">
        <f t="shared" si="14"/>
        <v>0</v>
      </c>
      <c r="S153" s="7">
        <f t="shared" si="15"/>
        <v>0</v>
      </c>
      <c r="T153" s="7">
        <f t="shared" si="16"/>
        <v>0</v>
      </c>
    </row>
    <row r="154" spans="1:20" x14ac:dyDescent="0.25">
      <c r="A154" s="33">
        <f t="shared" si="17"/>
        <v>151</v>
      </c>
      <c r="B154" s="33" t="s">
        <v>199</v>
      </c>
      <c r="C154" s="33">
        <v>30154</v>
      </c>
      <c r="D154" s="33" t="s">
        <v>43</v>
      </c>
      <c r="E154" s="34" t="s">
        <v>446</v>
      </c>
      <c r="F154" s="19"/>
      <c r="G154" s="19"/>
      <c r="H154" s="19"/>
      <c r="I154" s="19"/>
      <c r="J154" s="19"/>
      <c r="K154" s="19"/>
      <c r="L154" s="19" t="b">
        <f t="shared" si="12"/>
        <v>0</v>
      </c>
      <c r="M154" s="19">
        <f t="shared" si="13"/>
        <v>0</v>
      </c>
      <c r="N154" s="19"/>
      <c r="O154" s="19"/>
      <c r="P154" s="19"/>
      <c r="Q154" s="19"/>
      <c r="R154" s="19" t="b">
        <f t="shared" si="14"/>
        <v>0</v>
      </c>
      <c r="S154" s="7">
        <f t="shared" si="15"/>
        <v>0</v>
      </c>
      <c r="T154" s="7">
        <f t="shared" si="16"/>
        <v>0</v>
      </c>
    </row>
    <row r="155" spans="1:20" x14ac:dyDescent="0.25">
      <c r="A155" s="33">
        <f t="shared" si="17"/>
        <v>152</v>
      </c>
      <c r="B155" s="33" t="s">
        <v>200</v>
      </c>
      <c r="C155" s="33">
        <v>30155</v>
      </c>
      <c r="D155" s="33" t="s">
        <v>48</v>
      </c>
      <c r="E155" s="34" t="s">
        <v>18</v>
      </c>
      <c r="F155" s="19"/>
      <c r="G155" s="19"/>
      <c r="H155" s="19"/>
      <c r="I155" s="19"/>
      <c r="J155" s="19"/>
      <c r="K155" s="19"/>
      <c r="L155" s="19" t="b">
        <f t="shared" si="12"/>
        <v>0</v>
      </c>
      <c r="M155" s="19">
        <f t="shared" si="13"/>
        <v>0</v>
      </c>
      <c r="N155" s="19">
        <v>1</v>
      </c>
      <c r="O155" s="19">
        <v>1</v>
      </c>
      <c r="P155" s="19">
        <v>1</v>
      </c>
      <c r="Q155" s="19">
        <v>1</v>
      </c>
      <c r="R155" s="19">
        <f t="shared" si="14"/>
        <v>1</v>
      </c>
      <c r="S155" s="7">
        <f t="shared" si="15"/>
        <v>2</v>
      </c>
      <c r="T155" s="7">
        <f t="shared" si="16"/>
        <v>1</v>
      </c>
    </row>
    <row r="156" spans="1:20" x14ac:dyDescent="0.25">
      <c r="A156" s="33">
        <f t="shared" si="17"/>
        <v>153</v>
      </c>
      <c r="B156" s="33" t="s">
        <v>201</v>
      </c>
      <c r="C156" s="33">
        <v>30156</v>
      </c>
      <c r="D156" s="33" t="s">
        <v>48</v>
      </c>
      <c r="E156" s="34" t="s">
        <v>18</v>
      </c>
      <c r="F156" s="19"/>
      <c r="G156" s="19"/>
      <c r="H156" s="19"/>
      <c r="I156" s="19"/>
      <c r="J156" s="19"/>
      <c r="K156" s="19"/>
      <c r="L156" s="19" t="b">
        <f t="shared" si="12"/>
        <v>0</v>
      </c>
      <c r="M156" s="19">
        <f t="shared" si="13"/>
        <v>0</v>
      </c>
      <c r="N156" s="19"/>
      <c r="O156" s="19"/>
      <c r="P156" s="19">
        <v>1</v>
      </c>
      <c r="Q156" s="19">
        <v>1</v>
      </c>
      <c r="R156" s="19">
        <f t="shared" si="14"/>
        <v>1</v>
      </c>
      <c r="S156" s="7">
        <f t="shared" si="15"/>
        <v>1</v>
      </c>
      <c r="T156" s="7">
        <f t="shared" si="16"/>
        <v>1</v>
      </c>
    </row>
    <row r="157" spans="1:20" ht="25.5" x14ac:dyDescent="0.25">
      <c r="A157" s="33">
        <f t="shared" si="17"/>
        <v>154</v>
      </c>
      <c r="B157" s="36" t="s">
        <v>202</v>
      </c>
      <c r="C157" s="33">
        <v>30158</v>
      </c>
      <c r="D157" s="33" t="s">
        <v>8</v>
      </c>
      <c r="E157" s="34" t="s">
        <v>9</v>
      </c>
      <c r="F157" s="19"/>
      <c r="G157" s="19"/>
      <c r="H157" s="19"/>
      <c r="I157" s="19"/>
      <c r="J157" s="19"/>
      <c r="K157" s="19"/>
      <c r="L157" s="19" t="b">
        <f t="shared" si="12"/>
        <v>0</v>
      </c>
      <c r="M157" s="19">
        <f t="shared" si="13"/>
        <v>0</v>
      </c>
      <c r="N157" s="19"/>
      <c r="O157" s="19"/>
      <c r="P157" s="19"/>
      <c r="Q157" s="19"/>
      <c r="R157" s="19" t="b">
        <f t="shared" si="14"/>
        <v>0</v>
      </c>
      <c r="S157" s="7">
        <f t="shared" si="15"/>
        <v>0</v>
      </c>
      <c r="T157" s="7">
        <f t="shared" si="16"/>
        <v>0</v>
      </c>
    </row>
    <row r="158" spans="1:20" x14ac:dyDescent="0.25">
      <c r="A158" s="33">
        <f t="shared" si="17"/>
        <v>155</v>
      </c>
      <c r="B158" s="33" t="s">
        <v>203</v>
      </c>
      <c r="C158" s="33">
        <v>30159</v>
      </c>
      <c r="D158" s="33" t="s">
        <v>26</v>
      </c>
      <c r="E158" s="34" t="s">
        <v>445</v>
      </c>
      <c r="F158" s="19"/>
      <c r="G158" s="19"/>
      <c r="H158" s="19"/>
      <c r="I158" s="19"/>
      <c r="J158" s="19"/>
      <c r="K158" s="19"/>
      <c r="L158" s="19" t="b">
        <f t="shared" si="12"/>
        <v>0</v>
      </c>
      <c r="M158" s="19">
        <f t="shared" si="13"/>
        <v>0</v>
      </c>
      <c r="N158" s="19">
        <v>1</v>
      </c>
      <c r="O158" s="19">
        <v>1</v>
      </c>
      <c r="P158" s="19"/>
      <c r="Q158" s="19"/>
      <c r="R158" s="19">
        <f t="shared" si="14"/>
        <v>1</v>
      </c>
      <c r="S158" s="7">
        <f t="shared" si="15"/>
        <v>1</v>
      </c>
      <c r="T158" s="7">
        <f t="shared" si="16"/>
        <v>1</v>
      </c>
    </row>
    <row r="159" spans="1:20" ht="30" x14ac:dyDescent="0.25">
      <c r="A159" s="33">
        <f t="shared" si="17"/>
        <v>156</v>
      </c>
      <c r="B159" s="33" t="s">
        <v>204</v>
      </c>
      <c r="C159" s="33">
        <v>30160</v>
      </c>
      <c r="D159" s="33" t="s">
        <v>8</v>
      </c>
      <c r="E159" s="34" t="s">
        <v>9</v>
      </c>
      <c r="F159" s="19"/>
      <c r="G159" s="19"/>
      <c r="H159" s="19"/>
      <c r="I159" s="19"/>
      <c r="J159" s="19"/>
      <c r="K159" s="19"/>
      <c r="L159" s="19" t="b">
        <f t="shared" si="12"/>
        <v>0</v>
      </c>
      <c r="M159" s="19">
        <f t="shared" si="13"/>
        <v>0</v>
      </c>
      <c r="N159" s="19">
        <v>1</v>
      </c>
      <c r="O159" s="19">
        <v>1</v>
      </c>
      <c r="P159" s="19"/>
      <c r="Q159" s="19"/>
      <c r="R159" s="19">
        <f t="shared" si="14"/>
        <v>1</v>
      </c>
      <c r="S159" s="7">
        <f t="shared" si="15"/>
        <v>1</v>
      </c>
      <c r="T159" s="7">
        <f t="shared" si="16"/>
        <v>1</v>
      </c>
    </row>
    <row r="160" spans="1:20" x14ac:dyDescent="0.25">
      <c r="A160" s="33">
        <f t="shared" si="17"/>
        <v>157</v>
      </c>
      <c r="B160" s="33" t="s">
        <v>205</v>
      </c>
      <c r="C160" s="33">
        <v>30161</v>
      </c>
      <c r="D160" s="33" t="s">
        <v>8</v>
      </c>
      <c r="E160" s="34" t="s">
        <v>9</v>
      </c>
      <c r="F160" s="19"/>
      <c r="G160" s="19"/>
      <c r="H160" s="19"/>
      <c r="I160" s="19"/>
      <c r="J160" s="19"/>
      <c r="K160" s="19"/>
      <c r="L160" s="19" t="b">
        <f t="shared" si="12"/>
        <v>0</v>
      </c>
      <c r="M160" s="19">
        <f t="shared" si="13"/>
        <v>0</v>
      </c>
      <c r="N160" s="19"/>
      <c r="O160" s="19"/>
      <c r="P160" s="19"/>
      <c r="Q160" s="19"/>
      <c r="R160" s="19" t="b">
        <f t="shared" si="14"/>
        <v>0</v>
      </c>
      <c r="S160" s="7">
        <f t="shared" si="15"/>
        <v>0</v>
      </c>
      <c r="T160" s="7">
        <f t="shared" si="16"/>
        <v>0</v>
      </c>
    </row>
    <row r="161" spans="1:20" ht="30" x14ac:dyDescent="0.25">
      <c r="A161" s="33">
        <f t="shared" si="17"/>
        <v>158</v>
      </c>
      <c r="B161" s="33" t="s">
        <v>206</v>
      </c>
      <c r="C161" s="33">
        <v>30162</v>
      </c>
      <c r="D161" s="33" t="s">
        <v>148</v>
      </c>
      <c r="E161" s="34" t="s">
        <v>9</v>
      </c>
      <c r="F161" s="19"/>
      <c r="G161" s="19"/>
      <c r="H161" s="19"/>
      <c r="I161" s="19"/>
      <c r="J161" s="19"/>
      <c r="K161" s="19"/>
      <c r="L161" s="19" t="b">
        <f t="shared" si="12"/>
        <v>0</v>
      </c>
      <c r="M161" s="19">
        <f t="shared" si="13"/>
        <v>0</v>
      </c>
      <c r="N161" s="19">
        <v>1</v>
      </c>
      <c r="O161" s="19">
        <v>1</v>
      </c>
      <c r="P161" s="19"/>
      <c r="Q161" s="19"/>
      <c r="R161" s="19">
        <f t="shared" si="14"/>
        <v>1</v>
      </c>
      <c r="S161" s="7">
        <f t="shared" si="15"/>
        <v>1</v>
      </c>
      <c r="T161" s="7">
        <f t="shared" si="16"/>
        <v>1</v>
      </c>
    </row>
    <row r="162" spans="1:20" ht="30" x14ac:dyDescent="0.25">
      <c r="A162" s="33">
        <f t="shared" si="17"/>
        <v>159</v>
      </c>
      <c r="B162" s="33" t="s">
        <v>207</v>
      </c>
      <c r="C162" s="33">
        <v>30163</v>
      </c>
      <c r="D162" s="33" t="s">
        <v>148</v>
      </c>
      <c r="E162" s="34" t="s">
        <v>9</v>
      </c>
      <c r="F162" s="19"/>
      <c r="G162" s="19"/>
      <c r="H162" s="19"/>
      <c r="I162" s="19"/>
      <c r="J162" s="19"/>
      <c r="K162" s="19"/>
      <c r="L162" s="19" t="b">
        <f t="shared" si="12"/>
        <v>0</v>
      </c>
      <c r="M162" s="19">
        <f t="shared" si="13"/>
        <v>0</v>
      </c>
      <c r="N162" s="19"/>
      <c r="O162" s="19"/>
      <c r="P162" s="19"/>
      <c r="Q162" s="19"/>
      <c r="R162" s="19" t="b">
        <f t="shared" si="14"/>
        <v>0</v>
      </c>
      <c r="S162" s="7">
        <f t="shared" si="15"/>
        <v>0</v>
      </c>
      <c r="T162" s="7">
        <f t="shared" si="16"/>
        <v>0</v>
      </c>
    </row>
    <row r="163" spans="1:20" ht="30" x14ac:dyDescent="0.25">
      <c r="A163" s="33">
        <f t="shared" si="17"/>
        <v>160</v>
      </c>
      <c r="B163" s="33" t="s">
        <v>208</v>
      </c>
      <c r="C163" s="33">
        <v>30164</v>
      </c>
      <c r="D163" s="33" t="s">
        <v>26</v>
      </c>
      <c r="E163" s="34" t="s">
        <v>445</v>
      </c>
      <c r="F163" s="19"/>
      <c r="G163" s="19"/>
      <c r="H163" s="19"/>
      <c r="I163" s="19"/>
      <c r="J163" s="19"/>
      <c r="K163" s="19"/>
      <c r="L163" s="19" t="b">
        <f t="shared" si="12"/>
        <v>0</v>
      </c>
      <c r="M163" s="19">
        <f t="shared" si="13"/>
        <v>0</v>
      </c>
      <c r="N163" s="19"/>
      <c r="O163" s="19"/>
      <c r="P163" s="19"/>
      <c r="Q163" s="19"/>
      <c r="R163" s="19" t="b">
        <f t="shared" si="14"/>
        <v>0</v>
      </c>
      <c r="S163" s="7">
        <f t="shared" si="15"/>
        <v>0</v>
      </c>
      <c r="T163" s="7">
        <f t="shared" si="16"/>
        <v>0</v>
      </c>
    </row>
    <row r="164" spans="1:20" ht="30" x14ac:dyDescent="0.25">
      <c r="A164" s="33">
        <f t="shared" si="17"/>
        <v>161</v>
      </c>
      <c r="B164" s="33" t="s">
        <v>209</v>
      </c>
      <c r="C164" s="33">
        <v>30165</v>
      </c>
      <c r="D164" s="33" t="s">
        <v>8</v>
      </c>
      <c r="E164" s="34" t="s">
        <v>9</v>
      </c>
      <c r="F164" s="19"/>
      <c r="G164" s="19"/>
      <c r="H164" s="19"/>
      <c r="I164" s="19"/>
      <c r="J164" s="19"/>
      <c r="K164" s="19"/>
      <c r="L164" s="19" t="b">
        <f t="shared" si="12"/>
        <v>0</v>
      </c>
      <c r="M164" s="19">
        <f t="shared" si="13"/>
        <v>0</v>
      </c>
      <c r="N164" s="19"/>
      <c r="O164" s="19"/>
      <c r="P164" s="19"/>
      <c r="Q164" s="19"/>
      <c r="R164" s="19" t="b">
        <f t="shared" si="14"/>
        <v>0</v>
      </c>
      <c r="S164" s="7">
        <f t="shared" si="15"/>
        <v>0</v>
      </c>
      <c r="T164" s="7">
        <f t="shared" si="16"/>
        <v>0</v>
      </c>
    </row>
    <row r="165" spans="1:20" ht="30" x14ac:dyDescent="0.25">
      <c r="A165" s="33">
        <f t="shared" si="17"/>
        <v>162</v>
      </c>
      <c r="B165" s="33" t="s">
        <v>210</v>
      </c>
      <c r="C165" s="33">
        <v>30166</v>
      </c>
      <c r="D165" s="33" t="s">
        <v>92</v>
      </c>
      <c r="E165" s="34" t="s">
        <v>9</v>
      </c>
      <c r="F165" s="19"/>
      <c r="G165" s="19"/>
      <c r="H165" s="19"/>
      <c r="I165" s="19"/>
      <c r="J165" s="19"/>
      <c r="K165" s="19"/>
      <c r="L165" s="19" t="b">
        <f t="shared" si="12"/>
        <v>0</v>
      </c>
      <c r="M165" s="19">
        <f t="shared" si="13"/>
        <v>0</v>
      </c>
      <c r="N165" s="19"/>
      <c r="O165" s="19"/>
      <c r="P165" s="19"/>
      <c r="Q165" s="19"/>
      <c r="R165" s="19" t="b">
        <f t="shared" si="14"/>
        <v>0</v>
      </c>
      <c r="S165" s="7">
        <f t="shared" si="15"/>
        <v>0</v>
      </c>
      <c r="T165" s="7">
        <f t="shared" si="16"/>
        <v>0</v>
      </c>
    </row>
    <row r="166" spans="1:20" x14ac:dyDescent="0.25">
      <c r="A166" s="33">
        <f t="shared" si="17"/>
        <v>163</v>
      </c>
      <c r="B166" s="33" t="s">
        <v>211</v>
      </c>
      <c r="C166" s="33">
        <v>30167</v>
      </c>
      <c r="D166" s="33" t="s">
        <v>26</v>
      </c>
      <c r="E166" s="34" t="s">
        <v>445</v>
      </c>
      <c r="F166" s="19"/>
      <c r="G166" s="19"/>
      <c r="H166" s="19"/>
      <c r="I166" s="19"/>
      <c r="J166" s="19"/>
      <c r="K166" s="19"/>
      <c r="L166" s="19" t="b">
        <f t="shared" si="12"/>
        <v>0</v>
      </c>
      <c r="M166" s="19">
        <f t="shared" si="13"/>
        <v>0</v>
      </c>
      <c r="N166" s="19"/>
      <c r="O166" s="19"/>
      <c r="P166" s="19"/>
      <c r="Q166" s="19"/>
      <c r="R166" s="19" t="b">
        <f t="shared" si="14"/>
        <v>0</v>
      </c>
      <c r="S166" s="7">
        <f t="shared" si="15"/>
        <v>0</v>
      </c>
      <c r="T166" s="7">
        <f t="shared" si="16"/>
        <v>0</v>
      </c>
    </row>
    <row r="167" spans="1:20" x14ac:dyDescent="0.25">
      <c r="A167" s="33">
        <f t="shared" si="17"/>
        <v>164</v>
      </c>
      <c r="B167" s="33" t="s">
        <v>212</v>
      </c>
      <c r="C167" s="33">
        <v>30168</v>
      </c>
      <c r="D167" s="33" t="s">
        <v>8</v>
      </c>
      <c r="E167" s="34" t="s">
        <v>9</v>
      </c>
      <c r="F167" s="19"/>
      <c r="G167" s="19"/>
      <c r="H167" s="19"/>
      <c r="I167" s="19"/>
      <c r="J167" s="19"/>
      <c r="K167" s="19"/>
      <c r="L167" s="19" t="b">
        <f t="shared" si="12"/>
        <v>0</v>
      </c>
      <c r="M167" s="19">
        <f t="shared" si="13"/>
        <v>0</v>
      </c>
      <c r="N167" s="19"/>
      <c r="O167" s="19"/>
      <c r="P167" s="19"/>
      <c r="Q167" s="19"/>
      <c r="R167" s="19" t="b">
        <f t="shared" si="14"/>
        <v>0</v>
      </c>
      <c r="S167" s="7">
        <f t="shared" si="15"/>
        <v>0</v>
      </c>
      <c r="T167" s="7">
        <f t="shared" si="16"/>
        <v>0</v>
      </c>
    </row>
    <row r="168" spans="1:20" x14ac:dyDescent="0.25">
      <c r="A168" s="33">
        <f t="shared" si="17"/>
        <v>165</v>
      </c>
      <c r="B168" s="33" t="s">
        <v>213</v>
      </c>
      <c r="C168" s="33">
        <v>30169</v>
      </c>
      <c r="D168" s="33" t="s">
        <v>48</v>
      </c>
      <c r="E168" s="34" t="s">
        <v>18</v>
      </c>
      <c r="F168" s="19"/>
      <c r="G168" s="19"/>
      <c r="H168" s="19"/>
      <c r="I168" s="19"/>
      <c r="J168" s="19"/>
      <c r="K168" s="19"/>
      <c r="L168" s="19" t="b">
        <f t="shared" si="12"/>
        <v>0</v>
      </c>
      <c r="M168" s="19">
        <f t="shared" si="13"/>
        <v>0</v>
      </c>
      <c r="N168" s="19"/>
      <c r="O168" s="19"/>
      <c r="P168" s="19"/>
      <c r="Q168" s="19"/>
      <c r="R168" s="19" t="b">
        <f t="shared" si="14"/>
        <v>0</v>
      </c>
      <c r="S168" s="7">
        <f t="shared" si="15"/>
        <v>0</v>
      </c>
      <c r="T168" s="7">
        <f t="shared" si="16"/>
        <v>0</v>
      </c>
    </row>
    <row r="169" spans="1:20" ht="30" x14ac:dyDescent="0.25">
      <c r="A169" s="33">
        <f t="shared" si="17"/>
        <v>166</v>
      </c>
      <c r="B169" s="33" t="s">
        <v>214</v>
      </c>
      <c r="C169" s="33">
        <v>30170</v>
      </c>
      <c r="D169" s="33" t="s">
        <v>29</v>
      </c>
      <c r="E169" s="34" t="s">
        <v>446</v>
      </c>
      <c r="F169" s="19"/>
      <c r="G169" s="19"/>
      <c r="H169" s="19"/>
      <c r="I169" s="19"/>
      <c r="J169" s="19"/>
      <c r="K169" s="19"/>
      <c r="L169" s="19" t="b">
        <f t="shared" si="12"/>
        <v>0</v>
      </c>
      <c r="M169" s="19">
        <f t="shared" si="13"/>
        <v>0</v>
      </c>
      <c r="N169" s="19"/>
      <c r="O169" s="19"/>
      <c r="P169" s="19"/>
      <c r="Q169" s="19"/>
      <c r="R169" s="19" t="b">
        <f t="shared" si="14"/>
        <v>0</v>
      </c>
      <c r="S169" s="7">
        <f t="shared" si="15"/>
        <v>0</v>
      </c>
      <c r="T169" s="7">
        <f t="shared" si="16"/>
        <v>0</v>
      </c>
    </row>
    <row r="170" spans="1:20" ht="30" x14ac:dyDescent="0.25">
      <c r="A170" s="33">
        <f t="shared" si="17"/>
        <v>167</v>
      </c>
      <c r="B170" s="33" t="s">
        <v>215</v>
      </c>
      <c r="C170" s="33">
        <v>30171</v>
      </c>
      <c r="D170" s="33" t="s">
        <v>26</v>
      </c>
      <c r="E170" s="34" t="s">
        <v>445</v>
      </c>
      <c r="F170" s="19"/>
      <c r="G170" s="19"/>
      <c r="H170" s="19"/>
      <c r="I170" s="19"/>
      <c r="J170" s="19"/>
      <c r="K170" s="19"/>
      <c r="L170" s="19" t="b">
        <f t="shared" si="12"/>
        <v>0</v>
      </c>
      <c r="M170" s="19">
        <f t="shared" si="13"/>
        <v>0</v>
      </c>
      <c r="N170" s="19">
        <v>1</v>
      </c>
      <c r="O170" s="19">
        <v>1</v>
      </c>
      <c r="P170" s="19"/>
      <c r="Q170" s="19"/>
      <c r="R170" s="19">
        <f t="shared" si="14"/>
        <v>1</v>
      </c>
      <c r="S170" s="7">
        <f t="shared" si="15"/>
        <v>1</v>
      </c>
      <c r="T170" s="7">
        <f t="shared" si="16"/>
        <v>1</v>
      </c>
    </row>
    <row r="171" spans="1:20" x14ac:dyDescent="0.25">
      <c r="A171" s="33">
        <f t="shared" si="17"/>
        <v>168</v>
      </c>
      <c r="B171" s="33" t="s">
        <v>216</v>
      </c>
      <c r="C171" s="33">
        <v>30172</v>
      </c>
      <c r="D171" s="33" t="s">
        <v>11</v>
      </c>
      <c r="E171" s="34" t="s">
        <v>464</v>
      </c>
      <c r="F171" s="19"/>
      <c r="G171" s="19"/>
      <c r="H171" s="19"/>
      <c r="I171" s="19"/>
      <c r="J171" s="19"/>
      <c r="K171" s="19"/>
      <c r="L171" s="19" t="b">
        <f t="shared" si="12"/>
        <v>0</v>
      </c>
      <c r="M171" s="19">
        <f t="shared" si="13"/>
        <v>0</v>
      </c>
      <c r="N171" s="19"/>
      <c r="O171" s="19"/>
      <c r="P171" s="19"/>
      <c r="Q171" s="19"/>
      <c r="R171" s="19" t="b">
        <f t="shared" si="14"/>
        <v>0</v>
      </c>
      <c r="S171" s="7">
        <f t="shared" si="15"/>
        <v>0</v>
      </c>
      <c r="T171" s="7">
        <f t="shared" si="16"/>
        <v>0</v>
      </c>
    </row>
    <row r="172" spans="1:20" ht="25.5" x14ac:dyDescent="0.25">
      <c r="A172" s="33">
        <f t="shared" si="17"/>
        <v>169</v>
      </c>
      <c r="B172" s="33" t="s">
        <v>217</v>
      </c>
      <c r="C172" s="33">
        <v>30173</v>
      </c>
      <c r="D172" s="33" t="s">
        <v>103</v>
      </c>
      <c r="E172" s="34" t="s">
        <v>470</v>
      </c>
      <c r="F172" s="19"/>
      <c r="G172" s="19"/>
      <c r="H172" s="19"/>
      <c r="I172" s="19"/>
      <c r="J172" s="19"/>
      <c r="K172" s="19"/>
      <c r="L172" s="19" t="b">
        <f t="shared" si="12"/>
        <v>0</v>
      </c>
      <c r="M172" s="19">
        <f t="shared" si="13"/>
        <v>0</v>
      </c>
      <c r="N172" s="19"/>
      <c r="O172" s="19"/>
      <c r="P172" s="19"/>
      <c r="Q172" s="19"/>
      <c r="R172" s="19" t="b">
        <f t="shared" si="14"/>
        <v>0</v>
      </c>
      <c r="S172" s="7">
        <f t="shared" si="15"/>
        <v>0</v>
      </c>
      <c r="T172" s="7">
        <f t="shared" si="16"/>
        <v>0</v>
      </c>
    </row>
    <row r="173" spans="1:20" ht="30" x14ac:dyDescent="0.25">
      <c r="A173" s="33">
        <f t="shared" si="17"/>
        <v>170</v>
      </c>
      <c r="B173" s="33" t="s">
        <v>218</v>
      </c>
      <c r="C173" s="33">
        <v>30354</v>
      </c>
      <c r="D173" s="33" t="s">
        <v>148</v>
      </c>
      <c r="E173" s="34" t="s">
        <v>9</v>
      </c>
      <c r="F173" s="19"/>
      <c r="G173" s="19"/>
      <c r="H173" s="19"/>
      <c r="I173" s="19"/>
      <c r="J173" s="19"/>
      <c r="K173" s="19"/>
      <c r="L173" s="19" t="b">
        <f t="shared" si="12"/>
        <v>0</v>
      </c>
      <c r="M173" s="19">
        <f t="shared" si="13"/>
        <v>0</v>
      </c>
      <c r="N173" s="19"/>
      <c r="O173" s="19"/>
      <c r="P173" s="19"/>
      <c r="Q173" s="19"/>
      <c r="R173" s="19" t="b">
        <f t="shared" si="14"/>
        <v>0</v>
      </c>
      <c r="S173" s="7">
        <f t="shared" si="15"/>
        <v>0</v>
      </c>
      <c r="T173" s="7">
        <f t="shared" si="16"/>
        <v>0</v>
      </c>
    </row>
    <row r="174" spans="1:20" ht="30" x14ac:dyDescent="0.25">
      <c r="A174" s="33">
        <f t="shared" si="17"/>
        <v>171</v>
      </c>
      <c r="B174" s="33" t="s">
        <v>219</v>
      </c>
      <c r="C174" s="33">
        <v>30174</v>
      </c>
      <c r="D174" s="33" t="s">
        <v>8</v>
      </c>
      <c r="E174" s="34" t="s">
        <v>9</v>
      </c>
      <c r="F174" s="19"/>
      <c r="G174" s="19"/>
      <c r="H174" s="19"/>
      <c r="I174" s="19"/>
      <c r="J174" s="19"/>
      <c r="K174" s="19"/>
      <c r="L174" s="19" t="b">
        <f t="shared" si="12"/>
        <v>0</v>
      </c>
      <c r="M174" s="19">
        <f t="shared" si="13"/>
        <v>0</v>
      </c>
      <c r="N174" s="19">
        <v>1</v>
      </c>
      <c r="O174" s="19">
        <v>1</v>
      </c>
      <c r="P174" s="19"/>
      <c r="Q174" s="19"/>
      <c r="R174" s="19">
        <f t="shared" si="14"/>
        <v>1</v>
      </c>
      <c r="S174" s="7">
        <f t="shared" si="15"/>
        <v>1</v>
      </c>
      <c r="T174" s="7">
        <f t="shared" si="16"/>
        <v>1</v>
      </c>
    </row>
    <row r="175" spans="1:20" x14ac:dyDescent="0.25">
      <c r="A175" s="33">
        <f t="shared" si="17"/>
        <v>172</v>
      </c>
      <c r="B175" s="33" t="s">
        <v>220</v>
      </c>
      <c r="C175" s="33">
        <v>30175</v>
      </c>
      <c r="D175" s="33" t="s">
        <v>26</v>
      </c>
      <c r="E175" s="34" t="s">
        <v>445</v>
      </c>
      <c r="F175" s="19"/>
      <c r="G175" s="19"/>
      <c r="H175" s="19"/>
      <c r="I175" s="19"/>
      <c r="J175" s="19"/>
      <c r="K175" s="19"/>
      <c r="L175" s="19" t="b">
        <f t="shared" si="12"/>
        <v>0</v>
      </c>
      <c r="M175" s="19">
        <f t="shared" si="13"/>
        <v>0</v>
      </c>
      <c r="N175" s="19"/>
      <c r="O175" s="19"/>
      <c r="P175" s="19"/>
      <c r="Q175" s="19"/>
      <c r="R175" s="19" t="b">
        <f t="shared" si="14"/>
        <v>0</v>
      </c>
      <c r="S175" s="7">
        <f t="shared" si="15"/>
        <v>0</v>
      </c>
      <c r="T175" s="7">
        <f t="shared" si="16"/>
        <v>0</v>
      </c>
    </row>
    <row r="176" spans="1:20" x14ac:dyDescent="0.25">
      <c r="A176" s="33">
        <f t="shared" si="17"/>
        <v>173</v>
      </c>
      <c r="B176" s="33" t="s">
        <v>221</v>
      </c>
      <c r="C176" s="33">
        <v>30176</v>
      </c>
      <c r="D176" s="33" t="s">
        <v>43</v>
      </c>
      <c r="E176" s="34" t="s">
        <v>446</v>
      </c>
      <c r="F176" s="19"/>
      <c r="G176" s="19"/>
      <c r="H176" s="19"/>
      <c r="I176" s="19"/>
      <c r="J176" s="19"/>
      <c r="K176" s="19"/>
      <c r="L176" s="19" t="b">
        <f t="shared" si="12"/>
        <v>0</v>
      </c>
      <c r="M176" s="19">
        <f t="shared" si="13"/>
        <v>0</v>
      </c>
      <c r="N176" s="19"/>
      <c r="O176" s="19"/>
      <c r="P176" s="19"/>
      <c r="Q176" s="19"/>
      <c r="R176" s="19" t="b">
        <f t="shared" si="14"/>
        <v>0</v>
      </c>
      <c r="S176" s="7">
        <f t="shared" si="15"/>
        <v>0</v>
      </c>
      <c r="T176" s="7">
        <f t="shared" si="16"/>
        <v>0</v>
      </c>
    </row>
    <row r="177" spans="1:20" x14ac:dyDescent="0.25">
      <c r="A177" s="33">
        <f t="shared" si="17"/>
        <v>174</v>
      </c>
      <c r="B177" s="33" t="s">
        <v>222</v>
      </c>
      <c r="C177" s="33">
        <v>30177</v>
      </c>
      <c r="D177" s="33" t="s">
        <v>8</v>
      </c>
      <c r="E177" s="34" t="s">
        <v>9</v>
      </c>
      <c r="F177" s="19"/>
      <c r="G177" s="19"/>
      <c r="H177" s="19"/>
      <c r="I177" s="19"/>
      <c r="J177" s="19"/>
      <c r="K177" s="19"/>
      <c r="L177" s="19" t="b">
        <f t="shared" si="12"/>
        <v>0</v>
      </c>
      <c r="M177" s="19">
        <f t="shared" si="13"/>
        <v>0</v>
      </c>
      <c r="N177" s="19">
        <v>1</v>
      </c>
      <c r="O177" s="19">
        <v>1</v>
      </c>
      <c r="P177" s="19"/>
      <c r="Q177" s="19"/>
      <c r="R177" s="19">
        <f t="shared" si="14"/>
        <v>1</v>
      </c>
      <c r="S177" s="7">
        <f t="shared" si="15"/>
        <v>1</v>
      </c>
      <c r="T177" s="7">
        <f t="shared" si="16"/>
        <v>1</v>
      </c>
    </row>
    <row r="178" spans="1:20" ht="38.25" x14ac:dyDescent="0.25">
      <c r="A178" s="33">
        <f t="shared" si="17"/>
        <v>175</v>
      </c>
      <c r="B178" s="33" t="s">
        <v>223</v>
      </c>
      <c r="C178" s="33">
        <v>30178</v>
      </c>
      <c r="D178" s="33" t="s">
        <v>33</v>
      </c>
      <c r="E178" s="34" t="s">
        <v>447</v>
      </c>
      <c r="F178" s="19"/>
      <c r="G178" s="19"/>
      <c r="H178" s="19"/>
      <c r="I178" s="19"/>
      <c r="J178" s="19"/>
      <c r="K178" s="19"/>
      <c r="L178" s="19" t="b">
        <f t="shared" si="12"/>
        <v>0</v>
      </c>
      <c r="M178" s="19">
        <f t="shared" si="13"/>
        <v>0</v>
      </c>
      <c r="N178" s="19"/>
      <c r="O178" s="19"/>
      <c r="P178" s="19"/>
      <c r="Q178" s="19"/>
      <c r="R178" s="19" t="b">
        <f t="shared" si="14"/>
        <v>0</v>
      </c>
      <c r="S178" s="7">
        <f t="shared" si="15"/>
        <v>0</v>
      </c>
      <c r="T178" s="7">
        <f t="shared" si="16"/>
        <v>0</v>
      </c>
    </row>
    <row r="179" spans="1:20" x14ac:dyDescent="0.25">
      <c r="A179" s="33">
        <f t="shared" si="17"/>
        <v>176</v>
      </c>
      <c r="B179" s="33" t="s">
        <v>224</v>
      </c>
      <c r="C179" s="33">
        <v>30179</v>
      </c>
      <c r="D179" s="33" t="s">
        <v>36</v>
      </c>
      <c r="E179" s="34" t="s">
        <v>9</v>
      </c>
      <c r="F179" s="19"/>
      <c r="G179" s="19"/>
      <c r="H179" s="19"/>
      <c r="I179" s="19"/>
      <c r="J179" s="19"/>
      <c r="K179" s="19"/>
      <c r="L179" s="19" t="b">
        <f t="shared" si="12"/>
        <v>0</v>
      </c>
      <c r="M179" s="19">
        <f t="shared" si="13"/>
        <v>0</v>
      </c>
      <c r="N179" s="19">
        <v>1</v>
      </c>
      <c r="O179" s="19">
        <v>1</v>
      </c>
      <c r="P179" s="19"/>
      <c r="Q179" s="19"/>
      <c r="R179" s="19">
        <f t="shared" si="14"/>
        <v>1</v>
      </c>
      <c r="S179" s="7">
        <f t="shared" si="15"/>
        <v>1</v>
      </c>
      <c r="T179" s="7">
        <f t="shared" si="16"/>
        <v>1</v>
      </c>
    </row>
    <row r="180" spans="1:20" ht="30" x14ac:dyDescent="0.25">
      <c r="A180" s="33">
        <f t="shared" si="17"/>
        <v>177</v>
      </c>
      <c r="B180" s="33" t="s">
        <v>225</v>
      </c>
      <c r="C180" s="33">
        <v>30180</v>
      </c>
      <c r="D180" s="33" t="s">
        <v>8</v>
      </c>
      <c r="E180" s="34" t="s">
        <v>9</v>
      </c>
      <c r="F180" s="19"/>
      <c r="G180" s="19"/>
      <c r="H180" s="19"/>
      <c r="I180" s="19"/>
      <c r="J180" s="19"/>
      <c r="K180" s="19"/>
      <c r="L180" s="19" t="b">
        <f t="shared" si="12"/>
        <v>0</v>
      </c>
      <c r="M180" s="19">
        <f t="shared" si="13"/>
        <v>0</v>
      </c>
      <c r="N180" s="19"/>
      <c r="O180" s="19"/>
      <c r="P180" s="19"/>
      <c r="Q180" s="19"/>
      <c r="R180" s="19" t="b">
        <f t="shared" si="14"/>
        <v>0</v>
      </c>
      <c r="S180" s="7">
        <f t="shared" si="15"/>
        <v>0</v>
      </c>
      <c r="T180" s="7">
        <f t="shared" si="16"/>
        <v>0</v>
      </c>
    </row>
    <row r="181" spans="1:20" ht="30" x14ac:dyDescent="0.25">
      <c r="A181" s="33">
        <f t="shared" si="17"/>
        <v>178</v>
      </c>
      <c r="B181" s="33" t="s">
        <v>226</v>
      </c>
      <c r="C181" s="33">
        <v>30181</v>
      </c>
      <c r="D181" s="33" t="s">
        <v>148</v>
      </c>
      <c r="E181" s="34" t="s">
        <v>468</v>
      </c>
      <c r="F181" s="19"/>
      <c r="G181" s="19"/>
      <c r="H181" s="19"/>
      <c r="I181" s="19"/>
      <c r="J181" s="19"/>
      <c r="K181" s="19"/>
      <c r="L181" s="19" t="b">
        <f t="shared" si="12"/>
        <v>0</v>
      </c>
      <c r="M181" s="19">
        <f t="shared" si="13"/>
        <v>0</v>
      </c>
      <c r="N181" s="19"/>
      <c r="O181" s="19"/>
      <c r="P181" s="19"/>
      <c r="Q181" s="19"/>
      <c r="R181" s="19" t="b">
        <f t="shared" si="14"/>
        <v>0</v>
      </c>
      <c r="S181" s="7">
        <f t="shared" si="15"/>
        <v>0</v>
      </c>
      <c r="T181" s="7">
        <f t="shared" si="16"/>
        <v>0</v>
      </c>
    </row>
    <row r="182" spans="1:20" ht="25.5" x14ac:dyDescent="0.25">
      <c r="A182" s="33">
        <f t="shared" si="17"/>
        <v>179</v>
      </c>
      <c r="B182" s="33" t="s">
        <v>227</v>
      </c>
      <c r="C182" s="33">
        <v>30182</v>
      </c>
      <c r="D182" s="33" t="s">
        <v>11</v>
      </c>
      <c r="E182" s="34" t="s">
        <v>468</v>
      </c>
      <c r="F182" s="19"/>
      <c r="G182" s="19"/>
      <c r="H182" s="19"/>
      <c r="I182" s="19"/>
      <c r="J182" s="19"/>
      <c r="K182" s="19"/>
      <c r="L182" s="19" t="b">
        <f t="shared" si="12"/>
        <v>0</v>
      </c>
      <c r="M182" s="19">
        <f t="shared" si="13"/>
        <v>0</v>
      </c>
      <c r="N182" s="19"/>
      <c r="O182" s="19"/>
      <c r="P182" s="19"/>
      <c r="Q182" s="19"/>
      <c r="R182" s="19" t="b">
        <f t="shared" si="14"/>
        <v>0</v>
      </c>
      <c r="S182" s="7">
        <f t="shared" si="15"/>
        <v>0</v>
      </c>
      <c r="T182" s="7">
        <f t="shared" si="16"/>
        <v>0</v>
      </c>
    </row>
    <row r="183" spans="1:20" ht="30" x14ac:dyDescent="0.25">
      <c r="A183" s="33">
        <f t="shared" si="17"/>
        <v>180</v>
      </c>
      <c r="B183" s="33" t="s">
        <v>228</v>
      </c>
      <c r="C183" s="33">
        <v>30183</v>
      </c>
      <c r="D183" s="33" t="s">
        <v>148</v>
      </c>
      <c r="E183" s="34" t="s">
        <v>9</v>
      </c>
      <c r="F183" s="19"/>
      <c r="G183" s="19"/>
      <c r="H183" s="19"/>
      <c r="I183" s="19"/>
      <c r="J183" s="19"/>
      <c r="K183" s="19"/>
      <c r="L183" s="19" t="b">
        <f t="shared" si="12"/>
        <v>0</v>
      </c>
      <c r="M183" s="19">
        <f t="shared" si="13"/>
        <v>0</v>
      </c>
      <c r="N183" s="19"/>
      <c r="O183" s="19"/>
      <c r="P183" s="19"/>
      <c r="Q183" s="19"/>
      <c r="R183" s="19" t="b">
        <f t="shared" si="14"/>
        <v>0</v>
      </c>
      <c r="S183" s="7">
        <f t="shared" si="15"/>
        <v>0</v>
      </c>
      <c r="T183" s="7">
        <f t="shared" si="16"/>
        <v>0</v>
      </c>
    </row>
    <row r="184" spans="1:20" x14ac:dyDescent="0.25">
      <c r="A184" s="33">
        <f t="shared" si="17"/>
        <v>181</v>
      </c>
      <c r="B184" s="33" t="s">
        <v>229</v>
      </c>
      <c r="C184" s="33">
        <v>30184</v>
      </c>
      <c r="D184" s="33" t="s">
        <v>8</v>
      </c>
      <c r="E184" s="34" t="s">
        <v>9</v>
      </c>
      <c r="F184" s="19"/>
      <c r="G184" s="19"/>
      <c r="H184" s="19"/>
      <c r="I184" s="19"/>
      <c r="J184" s="19"/>
      <c r="K184" s="19"/>
      <c r="L184" s="19" t="b">
        <f t="shared" si="12"/>
        <v>0</v>
      </c>
      <c r="M184" s="19">
        <f t="shared" si="13"/>
        <v>0</v>
      </c>
      <c r="N184" s="19">
        <v>1</v>
      </c>
      <c r="O184" s="19">
        <v>1</v>
      </c>
      <c r="P184" s="19"/>
      <c r="Q184" s="19"/>
      <c r="R184" s="19">
        <f t="shared" si="14"/>
        <v>1</v>
      </c>
      <c r="S184" s="7">
        <f t="shared" si="15"/>
        <v>1</v>
      </c>
      <c r="T184" s="7">
        <f t="shared" si="16"/>
        <v>1</v>
      </c>
    </row>
    <row r="185" spans="1:20" x14ac:dyDescent="0.25">
      <c r="A185" s="33">
        <f t="shared" si="17"/>
        <v>182</v>
      </c>
      <c r="B185" s="33" t="s">
        <v>230</v>
      </c>
      <c r="C185" s="33">
        <v>30185</v>
      </c>
      <c r="D185" s="33" t="s">
        <v>48</v>
      </c>
      <c r="E185" s="34" t="s">
        <v>18</v>
      </c>
      <c r="F185" s="19"/>
      <c r="G185" s="19"/>
      <c r="H185" s="19"/>
      <c r="I185" s="19"/>
      <c r="J185" s="19"/>
      <c r="K185" s="19"/>
      <c r="L185" s="19" t="b">
        <f t="shared" si="12"/>
        <v>0</v>
      </c>
      <c r="M185" s="19">
        <f t="shared" si="13"/>
        <v>0</v>
      </c>
      <c r="N185" s="19">
        <v>2</v>
      </c>
      <c r="O185" s="19">
        <v>1</v>
      </c>
      <c r="P185" s="19">
        <v>1</v>
      </c>
      <c r="Q185" s="19">
        <v>1</v>
      </c>
      <c r="R185" s="19">
        <f t="shared" si="14"/>
        <v>1</v>
      </c>
      <c r="S185" s="7">
        <f t="shared" si="15"/>
        <v>2</v>
      </c>
      <c r="T185" s="7">
        <f t="shared" si="16"/>
        <v>1</v>
      </c>
    </row>
    <row r="186" spans="1:20" ht="30" x14ac:dyDescent="0.25">
      <c r="A186" s="33">
        <f t="shared" si="17"/>
        <v>183</v>
      </c>
      <c r="B186" s="33" t="s">
        <v>231</v>
      </c>
      <c r="C186" s="33">
        <v>30186</v>
      </c>
      <c r="D186" s="33" t="s">
        <v>48</v>
      </c>
      <c r="E186" s="34" t="s">
        <v>18</v>
      </c>
      <c r="F186" s="19"/>
      <c r="G186" s="19"/>
      <c r="H186" s="19"/>
      <c r="I186" s="19"/>
      <c r="J186" s="19"/>
      <c r="K186" s="19"/>
      <c r="L186" s="19" t="b">
        <f t="shared" si="12"/>
        <v>0</v>
      </c>
      <c r="M186" s="19">
        <f t="shared" si="13"/>
        <v>0</v>
      </c>
      <c r="N186" s="19"/>
      <c r="O186" s="19"/>
      <c r="P186" s="19"/>
      <c r="Q186" s="19"/>
      <c r="R186" s="19" t="b">
        <f t="shared" si="14"/>
        <v>0</v>
      </c>
      <c r="S186" s="7">
        <f t="shared" si="15"/>
        <v>0</v>
      </c>
      <c r="T186" s="7">
        <f t="shared" si="16"/>
        <v>0</v>
      </c>
    </row>
    <row r="187" spans="1:20" x14ac:dyDescent="0.25">
      <c r="A187" s="33">
        <f t="shared" si="17"/>
        <v>184</v>
      </c>
      <c r="B187" s="33" t="s">
        <v>232</v>
      </c>
      <c r="C187" s="33">
        <v>30187</v>
      </c>
      <c r="D187" s="33" t="s">
        <v>26</v>
      </c>
      <c r="E187" s="34" t="s">
        <v>445</v>
      </c>
      <c r="F187" s="19"/>
      <c r="G187" s="19"/>
      <c r="H187" s="19"/>
      <c r="I187" s="19"/>
      <c r="J187" s="19"/>
      <c r="K187" s="19"/>
      <c r="L187" s="19" t="b">
        <f t="shared" si="12"/>
        <v>0</v>
      </c>
      <c r="M187" s="19">
        <f t="shared" si="13"/>
        <v>0</v>
      </c>
      <c r="N187" s="19"/>
      <c r="O187" s="19"/>
      <c r="P187" s="19"/>
      <c r="Q187" s="19"/>
      <c r="R187" s="19" t="b">
        <f t="shared" si="14"/>
        <v>0</v>
      </c>
      <c r="S187" s="7">
        <f t="shared" si="15"/>
        <v>0</v>
      </c>
      <c r="T187" s="7">
        <f t="shared" si="16"/>
        <v>0</v>
      </c>
    </row>
    <row r="188" spans="1:20" x14ac:dyDescent="0.25">
      <c r="A188" s="33">
        <f t="shared" si="17"/>
        <v>185</v>
      </c>
      <c r="B188" s="33" t="s">
        <v>233</v>
      </c>
      <c r="C188" s="33">
        <v>30188</v>
      </c>
      <c r="D188" s="33" t="s">
        <v>8</v>
      </c>
      <c r="E188" s="34" t="s">
        <v>9</v>
      </c>
      <c r="F188" s="19"/>
      <c r="G188" s="19"/>
      <c r="H188" s="19"/>
      <c r="I188" s="19"/>
      <c r="J188" s="19"/>
      <c r="K188" s="19"/>
      <c r="L188" s="19" t="b">
        <f t="shared" si="12"/>
        <v>0</v>
      </c>
      <c r="M188" s="19">
        <f t="shared" si="13"/>
        <v>0</v>
      </c>
      <c r="N188" s="19"/>
      <c r="O188" s="19"/>
      <c r="P188" s="19"/>
      <c r="Q188" s="19"/>
      <c r="R188" s="19" t="b">
        <f t="shared" si="14"/>
        <v>0</v>
      </c>
      <c r="S188" s="7">
        <f t="shared" si="15"/>
        <v>0</v>
      </c>
      <c r="T188" s="7">
        <f t="shared" si="16"/>
        <v>0</v>
      </c>
    </row>
    <row r="189" spans="1:20" x14ac:dyDescent="0.25">
      <c r="A189" s="33">
        <f t="shared" si="17"/>
        <v>186</v>
      </c>
      <c r="B189" s="36" t="s">
        <v>234</v>
      </c>
      <c r="C189" s="36">
        <v>30189</v>
      </c>
      <c r="D189" s="36" t="s">
        <v>48</v>
      </c>
      <c r="E189" s="34" t="s">
        <v>18</v>
      </c>
      <c r="F189" s="19"/>
      <c r="G189" s="19"/>
      <c r="H189" s="19"/>
      <c r="I189" s="19"/>
      <c r="J189" s="19"/>
      <c r="K189" s="19"/>
      <c r="L189" s="19" t="b">
        <f t="shared" si="12"/>
        <v>0</v>
      </c>
      <c r="M189" s="19">
        <f t="shared" si="13"/>
        <v>0</v>
      </c>
      <c r="N189" s="19">
        <v>1</v>
      </c>
      <c r="O189" s="19">
        <v>1</v>
      </c>
      <c r="P189" s="19"/>
      <c r="Q189" s="19"/>
      <c r="R189" s="19">
        <f t="shared" si="14"/>
        <v>1</v>
      </c>
      <c r="S189" s="7">
        <f t="shared" si="15"/>
        <v>1</v>
      </c>
      <c r="T189" s="7">
        <f t="shared" si="16"/>
        <v>1</v>
      </c>
    </row>
    <row r="190" spans="1:20" x14ac:dyDescent="0.25">
      <c r="A190" s="33">
        <f t="shared" si="17"/>
        <v>187</v>
      </c>
      <c r="B190" s="33" t="s">
        <v>235</v>
      </c>
      <c r="C190" s="33">
        <v>30191</v>
      </c>
      <c r="D190" s="33" t="s">
        <v>122</v>
      </c>
      <c r="E190" s="34" t="s">
        <v>445</v>
      </c>
      <c r="F190" s="19"/>
      <c r="G190" s="19"/>
      <c r="H190" s="19"/>
      <c r="I190" s="19"/>
      <c r="J190" s="19"/>
      <c r="K190" s="19"/>
      <c r="L190" s="19" t="b">
        <f t="shared" si="12"/>
        <v>0</v>
      </c>
      <c r="M190" s="19">
        <f t="shared" si="13"/>
        <v>0</v>
      </c>
      <c r="N190" s="19">
        <v>2</v>
      </c>
      <c r="O190" s="19">
        <v>1</v>
      </c>
      <c r="P190" s="19"/>
      <c r="Q190" s="19"/>
      <c r="R190" s="19">
        <f t="shared" si="14"/>
        <v>1</v>
      </c>
      <c r="S190" s="7">
        <f t="shared" si="15"/>
        <v>1</v>
      </c>
      <c r="T190" s="7">
        <f t="shared" si="16"/>
        <v>1</v>
      </c>
    </row>
    <row r="191" spans="1:20" ht="45" x14ac:dyDescent="0.25">
      <c r="A191" s="33">
        <f t="shared" si="17"/>
        <v>188</v>
      </c>
      <c r="B191" s="33" t="s">
        <v>236</v>
      </c>
      <c r="C191" s="33">
        <v>30192</v>
      </c>
      <c r="D191" s="33" t="s">
        <v>11</v>
      </c>
      <c r="E191" s="34" t="s">
        <v>464</v>
      </c>
      <c r="F191" s="19"/>
      <c r="G191" s="19"/>
      <c r="H191" s="19"/>
      <c r="I191" s="19"/>
      <c r="J191" s="19"/>
      <c r="K191" s="19"/>
      <c r="L191" s="19" t="b">
        <f t="shared" si="12"/>
        <v>0</v>
      </c>
      <c r="M191" s="19">
        <f t="shared" si="13"/>
        <v>0</v>
      </c>
      <c r="N191" s="19"/>
      <c r="O191" s="19"/>
      <c r="P191" s="19"/>
      <c r="Q191" s="19"/>
      <c r="R191" s="19" t="b">
        <f t="shared" si="14"/>
        <v>0</v>
      </c>
      <c r="S191" s="7">
        <f t="shared" si="15"/>
        <v>0</v>
      </c>
      <c r="T191" s="7">
        <f t="shared" si="16"/>
        <v>0</v>
      </c>
    </row>
    <row r="192" spans="1:20" x14ac:dyDescent="0.25">
      <c r="A192" s="33">
        <f t="shared" si="17"/>
        <v>189</v>
      </c>
      <c r="B192" s="33" t="s">
        <v>237</v>
      </c>
      <c r="C192" s="33">
        <v>30193</v>
      </c>
      <c r="D192" s="33" t="s">
        <v>8</v>
      </c>
      <c r="E192" s="34" t="s">
        <v>9</v>
      </c>
      <c r="F192" s="19"/>
      <c r="G192" s="19"/>
      <c r="H192" s="19"/>
      <c r="I192" s="19"/>
      <c r="J192" s="19"/>
      <c r="K192" s="19"/>
      <c r="L192" s="19" t="b">
        <f t="shared" si="12"/>
        <v>0</v>
      </c>
      <c r="M192" s="19">
        <f t="shared" si="13"/>
        <v>0</v>
      </c>
      <c r="N192" s="19">
        <v>1</v>
      </c>
      <c r="O192" s="19">
        <v>1</v>
      </c>
      <c r="P192" s="19"/>
      <c r="Q192" s="19"/>
      <c r="R192" s="19">
        <f t="shared" si="14"/>
        <v>1</v>
      </c>
      <c r="S192" s="7">
        <f t="shared" si="15"/>
        <v>1</v>
      </c>
      <c r="T192" s="7">
        <f t="shared" si="16"/>
        <v>1</v>
      </c>
    </row>
    <row r="193" spans="1:20" x14ac:dyDescent="0.25">
      <c r="A193" s="33">
        <f t="shared" si="17"/>
        <v>190</v>
      </c>
      <c r="B193" s="33" t="s">
        <v>238</v>
      </c>
      <c r="C193" s="33">
        <v>30194</v>
      </c>
      <c r="D193" s="33" t="s">
        <v>26</v>
      </c>
      <c r="E193" s="34" t="s">
        <v>445</v>
      </c>
      <c r="F193" s="19"/>
      <c r="G193" s="19"/>
      <c r="H193" s="19"/>
      <c r="I193" s="19"/>
      <c r="J193" s="19"/>
      <c r="K193" s="19"/>
      <c r="L193" s="19" t="b">
        <f t="shared" si="12"/>
        <v>0</v>
      </c>
      <c r="M193" s="19">
        <f t="shared" si="13"/>
        <v>0</v>
      </c>
      <c r="N193" s="19">
        <v>1</v>
      </c>
      <c r="O193" s="19">
        <v>1</v>
      </c>
      <c r="P193" s="19"/>
      <c r="Q193" s="19"/>
      <c r="R193" s="19">
        <f t="shared" si="14"/>
        <v>1</v>
      </c>
      <c r="S193" s="7">
        <f t="shared" si="15"/>
        <v>1</v>
      </c>
      <c r="T193" s="7">
        <f t="shared" si="16"/>
        <v>1</v>
      </c>
    </row>
    <row r="194" spans="1:20" x14ac:dyDescent="0.25">
      <c r="A194" s="33">
        <f t="shared" si="17"/>
        <v>191</v>
      </c>
      <c r="B194" s="33" t="s">
        <v>239</v>
      </c>
      <c r="C194" s="33">
        <v>30195</v>
      </c>
      <c r="D194" s="33" t="s">
        <v>8</v>
      </c>
      <c r="E194" s="34" t="s">
        <v>9</v>
      </c>
      <c r="F194" s="19"/>
      <c r="G194" s="19"/>
      <c r="H194" s="19"/>
      <c r="I194" s="19"/>
      <c r="J194" s="19"/>
      <c r="K194" s="19"/>
      <c r="L194" s="19" t="b">
        <f t="shared" si="12"/>
        <v>0</v>
      </c>
      <c r="M194" s="19">
        <f t="shared" si="13"/>
        <v>0</v>
      </c>
      <c r="N194" s="19">
        <v>1</v>
      </c>
      <c r="O194" s="19">
        <v>1</v>
      </c>
      <c r="P194" s="19"/>
      <c r="Q194" s="19"/>
      <c r="R194" s="19">
        <f t="shared" si="14"/>
        <v>1</v>
      </c>
      <c r="S194" s="7">
        <f t="shared" si="15"/>
        <v>1</v>
      </c>
      <c r="T194" s="7">
        <f t="shared" si="16"/>
        <v>1</v>
      </c>
    </row>
    <row r="195" spans="1:20" x14ac:dyDescent="0.25">
      <c r="A195" s="33">
        <f t="shared" si="17"/>
        <v>192</v>
      </c>
      <c r="B195" s="33" t="s">
        <v>240</v>
      </c>
      <c r="C195" s="33">
        <v>30196</v>
      </c>
      <c r="D195" s="33" t="s">
        <v>26</v>
      </c>
      <c r="E195" s="34" t="s">
        <v>445</v>
      </c>
      <c r="F195" s="19"/>
      <c r="G195" s="19"/>
      <c r="H195" s="19"/>
      <c r="I195" s="19"/>
      <c r="J195" s="19"/>
      <c r="K195" s="19"/>
      <c r="L195" s="19" t="b">
        <f t="shared" si="12"/>
        <v>0</v>
      </c>
      <c r="M195" s="19">
        <f t="shared" si="13"/>
        <v>0</v>
      </c>
      <c r="N195" s="19"/>
      <c r="O195" s="19"/>
      <c r="P195" s="19"/>
      <c r="Q195" s="19"/>
      <c r="R195" s="19" t="b">
        <f t="shared" si="14"/>
        <v>0</v>
      </c>
      <c r="S195" s="7">
        <f t="shared" si="15"/>
        <v>0</v>
      </c>
      <c r="T195" s="7">
        <f t="shared" si="16"/>
        <v>0</v>
      </c>
    </row>
    <row r="196" spans="1:20" x14ac:dyDescent="0.25">
      <c r="A196" s="33">
        <f t="shared" si="17"/>
        <v>193</v>
      </c>
      <c r="B196" s="33" t="s">
        <v>241</v>
      </c>
      <c r="C196" s="33">
        <v>30197</v>
      </c>
      <c r="D196" s="33" t="s">
        <v>26</v>
      </c>
      <c r="E196" s="34" t="s">
        <v>445</v>
      </c>
      <c r="F196" s="19"/>
      <c r="G196" s="19"/>
      <c r="H196" s="19"/>
      <c r="I196" s="19"/>
      <c r="J196" s="19"/>
      <c r="K196" s="19"/>
      <c r="L196" s="19" t="b">
        <f t="shared" si="12"/>
        <v>0</v>
      </c>
      <c r="M196" s="19">
        <f t="shared" si="13"/>
        <v>0</v>
      </c>
      <c r="N196" s="19"/>
      <c r="O196" s="19"/>
      <c r="P196" s="19"/>
      <c r="Q196" s="19"/>
      <c r="R196" s="19" t="b">
        <f t="shared" si="14"/>
        <v>0</v>
      </c>
      <c r="S196" s="7">
        <f t="shared" si="15"/>
        <v>0</v>
      </c>
      <c r="T196" s="7">
        <f t="shared" si="16"/>
        <v>0</v>
      </c>
    </row>
    <row r="197" spans="1:20" x14ac:dyDescent="0.25">
      <c r="A197" s="33">
        <f t="shared" si="17"/>
        <v>194</v>
      </c>
      <c r="B197" s="33" t="s">
        <v>242</v>
      </c>
      <c r="C197" s="33">
        <v>30198</v>
      </c>
      <c r="D197" s="33" t="s">
        <v>8</v>
      </c>
      <c r="E197" s="34" t="s">
        <v>9</v>
      </c>
      <c r="F197" s="19"/>
      <c r="G197" s="19"/>
      <c r="H197" s="19"/>
      <c r="I197" s="19"/>
      <c r="J197" s="19"/>
      <c r="K197" s="19"/>
      <c r="L197" s="19" t="b">
        <f t="shared" ref="L197:L260" si="18">IF(G197&gt;0,G197,IF(I197&gt;0,I197,IF(K197&gt;0,K197)))</f>
        <v>0</v>
      </c>
      <c r="M197" s="19">
        <f t="shared" ref="M197:M260" si="19">G197+I197+K197</f>
        <v>0</v>
      </c>
      <c r="N197" s="19"/>
      <c r="O197" s="19"/>
      <c r="P197" s="19"/>
      <c r="Q197" s="19"/>
      <c r="R197" s="19" t="b">
        <f t="shared" ref="R197:R260" si="20">IF(O197&gt;0,O197,IF(Q197&gt;0,Q197))</f>
        <v>0</v>
      </c>
      <c r="S197" s="7">
        <f t="shared" ref="S197:S260" si="21">O197+Q197</f>
        <v>0</v>
      </c>
      <c r="T197" s="7">
        <f t="shared" ref="T197:T260" si="22">L197+R197</f>
        <v>0</v>
      </c>
    </row>
    <row r="198" spans="1:20" x14ac:dyDescent="0.25">
      <c r="A198" s="33">
        <f t="shared" ref="A198:A261" si="23">A197+1</f>
        <v>195</v>
      </c>
      <c r="B198" s="33" t="s">
        <v>243</v>
      </c>
      <c r="C198" s="33">
        <v>30199</v>
      </c>
      <c r="D198" s="33" t="s">
        <v>29</v>
      </c>
      <c r="E198" s="34" t="s">
        <v>446</v>
      </c>
      <c r="F198" s="19">
        <v>1</v>
      </c>
      <c r="G198" s="19">
        <v>1</v>
      </c>
      <c r="H198" s="19">
        <v>1</v>
      </c>
      <c r="I198" s="19">
        <v>1</v>
      </c>
      <c r="J198" s="19">
        <v>1</v>
      </c>
      <c r="K198" s="19">
        <v>1</v>
      </c>
      <c r="L198" s="19">
        <f t="shared" si="18"/>
        <v>1</v>
      </c>
      <c r="M198" s="19">
        <f t="shared" si="19"/>
        <v>3</v>
      </c>
      <c r="N198" s="19">
        <v>2</v>
      </c>
      <c r="O198" s="19">
        <v>1</v>
      </c>
      <c r="P198" s="19"/>
      <c r="Q198" s="19"/>
      <c r="R198" s="19">
        <f t="shared" si="20"/>
        <v>1</v>
      </c>
      <c r="S198" s="7">
        <f t="shared" si="21"/>
        <v>1</v>
      </c>
      <c r="T198" s="7">
        <f t="shared" si="22"/>
        <v>2</v>
      </c>
    </row>
    <row r="199" spans="1:20" x14ac:dyDescent="0.25">
      <c r="A199" s="33">
        <f t="shared" si="23"/>
        <v>196</v>
      </c>
      <c r="B199" s="33" t="s">
        <v>244</v>
      </c>
      <c r="C199" s="33">
        <v>30200</v>
      </c>
      <c r="D199" s="33" t="s">
        <v>11</v>
      </c>
      <c r="E199" s="34" t="s">
        <v>464</v>
      </c>
      <c r="F199" s="19"/>
      <c r="G199" s="19"/>
      <c r="H199" s="19"/>
      <c r="I199" s="19"/>
      <c r="J199" s="19"/>
      <c r="K199" s="19"/>
      <c r="L199" s="19" t="b">
        <f t="shared" si="18"/>
        <v>0</v>
      </c>
      <c r="M199" s="19">
        <f t="shared" si="19"/>
        <v>0</v>
      </c>
      <c r="N199" s="19"/>
      <c r="O199" s="19"/>
      <c r="P199" s="19"/>
      <c r="Q199" s="19"/>
      <c r="R199" s="19" t="b">
        <f t="shared" si="20"/>
        <v>0</v>
      </c>
      <c r="S199" s="7">
        <f t="shared" si="21"/>
        <v>0</v>
      </c>
      <c r="T199" s="7">
        <f t="shared" si="22"/>
        <v>0</v>
      </c>
    </row>
    <row r="200" spans="1:20" ht="38.25" x14ac:dyDescent="0.25">
      <c r="A200" s="33">
        <f t="shared" si="23"/>
        <v>197</v>
      </c>
      <c r="B200" s="33" t="s">
        <v>245</v>
      </c>
      <c r="C200" s="33">
        <v>30202</v>
      </c>
      <c r="D200" s="33" t="s">
        <v>108</v>
      </c>
      <c r="E200" s="34" t="s">
        <v>472</v>
      </c>
      <c r="F200" s="19"/>
      <c r="G200" s="19"/>
      <c r="H200" s="19"/>
      <c r="I200" s="19"/>
      <c r="J200" s="19"/>
      <c r="K200" s="19"/>
      <c r="L200" s="19" t="b">
        <f t="shared" si="18"/>
        <v>0</v>
      </c>
      <c r="M200" s="19">
        <f t="shared" si="19"/>
        <v>0</v>
      </c>
      <c r="N200" s="19"/>
      <c r="O200" s="19"/>
      <c r="P200" s="19"/>
      <c r="Q200" s="19"/>
      <c r="R200" s="19" t="b">
        <f t="shared" si="20"/>
        <v>0</v>
      </c>
      <c r="S200" s="7">
        <f t="shared" si="21"/>
        <v>0</v>
      </c>
      <c r="T200" s="7">
        <f t="shared" si="22"/>
        <v>0</v>
      </c>
    </row>
    <row r="201" spans="1:20" ht="30" x14ac:dyDescent="0.25">
      <c r="A201" s="33">
        <f t="shared" si="23"/>
        <v>198</v>
      </c>
      <c r="B201" s="33" t="s">
        <v>247</v>
      </c>
      <c r="C201" s="33">
        <v>30201</v>
      </c>
      <c r="D201" s="33" t="s">
        <v>26</v>
      </c>
      <c r="E201" s="34" t="s">
        <v>445</v>
      </c>
      <c r="F201" s="19"/>
      <c r="G201" s="19"/>
      <c r="H201" s="19"/>
      <c r="I201" s="19"/>
      <c r="J201" s="19"/>
      <c r="K201" s="19"/>
      <c r="L201" s="19" t="b">
        <f t="shared" si="18"/>
        <v>0</v>
      </c>
      <c r="M201" s="19">
        <f t="shared" si="19"/>
        <v>0</v>
      </c>
      <c r="N201" s="19"/>
      <c r="O201" s="19"/>
      <c r="P201" s="19"/>
      <c r="Q201" s="19"/>
      <c r="R201" s="19" t="b">
        <f t="shared" si="20"/>
        <v>0</v>
      </c>
      <c r="S201" s="7">
        <f t="shared" si="21"/>
        <v>0</v>
      </c>
      <c r="T201" s="7">
        <f t="shared" si="22"/>
        <v>0</v>
      </c>
    </row>
    <row r="202" spans="1:20" x14ac:dyDescent="0.25">
      <c r="A202" s="33">
        <f t="shared" si="23"/>
        <v>199</v>
      </c>
      <c r="B202" s="33" t="s">
        <v>248</v>
      </c>
      <c r="C202" s="33">
        <v>30203</v>
      </c>
      <c r="D202" s="33" t="s">
        <v>26</v>
      </c>
      <c r="E202" s="34" t="s">
        <v>445</v>
      </c>
      <c r="F202" s="19"/>
      <c r="G202" s="19"/>
      <c r="H202" s="19"/>
      <c r="I202" s="19"/>
      <c r="J202" s="19"/>
      <c r="K202" s="19"/>
      <c r="L202" s="19" t="b">
        <f t="shared" si="18"/>
        <v>0</v>
      </c>
      <c r="M202" s="19">
        <f t="shared" si="19"/>
        <v>0</v>
      </c>
      <c r="N202" s="19"/>
      <c r="O202" s="19"/>
      <c r="P202" s="19"/>
      <c r="Q202" s="19"/>
      <c r="R202" s="19" t="b">
        <f t="shared" si="20"/>
        <v>0</v>
      </c>
      <c r="S202" s="7">
        <f t="shared" si="21"/>
        <v>0</v>
      </c>
      <c r="T202" s="7">
        <f t="shared" si="22"/>
        <v>0</v>
      </c>
    </row>
    <row r="203" spans="1:20" x14ac:dyDescent="0.25">
      <c r="A203" s="33">
        <f t="shared" si="23"/>
        <v>200</v>
      </c>
      <c r="B203" s="33" t="s">
        <v>249</v>
      </c>
      <c r="C203" s="33">
        <v>30204</v>
      </c>
      <c r="D203" s="33" t="s">
        <v>26</v>
      </c>
      <c r="E203" s="34" t="s">
        <v>445</v>
      </c>
      <c r="F203" s="19"/>
      <c r="G203" s="19"/>
      <c r="H203" s="19"/>
      <c r="I203" s="19"/>
      <c r="J203" s="19"/>
      <c r="K203" s="19"/>
      <c r="L203" s="19" t="b">
        <f t="shared" si="18"/>
        <v>0</v>
      </c>
      <c r="M203" s="19">
        <f t="shared" si="19"/>
        <v>0</v>
      </c>
      <c r="N203" s="19"/>
      <c r="O203" s="19"/>
      <c r="P203" s="19"/>
      <c r="Q203" s="19"/>
      <c r="R203" s="19" t="b">
        <f t="shared" si="20"/>
        <v>0</v>
      </c>
      <c r="S203" s="7">
        <f t="shared" si="21"/>
        <v>0</v>
      </c>
      <c r="T203" s="7">
        <f t="shared" si="22"/>
        <v>0</v>
      </c>
    </row>
    <row r="204" spans="1:20" ht="30" x14ac:dyDescent="0.25">
      <c r="A204" s="33">
        <f t="shared" si="23"/>
        <v>201</v>
      </c>
      <c r="B204" s="33" t="s">
        <v>250</v>
      </c>
      <c r="C204" s="33">
        <v>30205</v>
      </c>
      <c r="D204" s="33" t="s">
        <v>26</v>
      </c>
      <c r="E204" s="34" t="s">
        <v>445</v>
      </c>
      <c r="F204" s="19"/>
      <c r="G204" s="19"/>
      <c r="H204" s="19"/>
      <c r="I204" s="19"/>
      <c r="J204" s="19"/>
      <c r="K204" s="19"/>
      <c r="L204" s="19" t="b">
        <f t="shared" si="18"/>
        <v>0</v>
      </c>
      <c r="M204" s="19">
        <f t="shared" si="19"/>
        <v>0</v>
      </c>
      <c r="N204" s="19">
        <v>1</v>
      </c>
      <c r="O204" s="19">
        <v>1</v>
      </c>
      <c r="P204" s="19"/>
      <c r="Q204" s="19"/>
      <c r="R204" s="19">
        <f t="shared" si="20"/>
        <v>1</v>
      </c>
      <c r="S204" s="7">
        <f t="shared" si="21"/>
        <v>1</v>
      </c>
      <c r="T204" s="7">
        <f t="shared" si="22"/>
        <v>1</v>
      </c>
    </row>
    <row r="205" spans="1:20" ht="25.5" x14ac:dyDescent="0.25">
      <c r="A205" s="33">
        <f t="shared" si="23"/>
        <v>202</v>
      </c>
      <c r="B205" s="33" t="s">
        <v>251</v>
      </c>
      <c r="C205" s="33">
        <v>30206</v>
      </c>
      <c r="D205" s="33" t="s">
        <v>8</v>
      </c>
      <c r="E205" s="34" t="s">
        <v>116</v>
      </c>
      <c r="F205" s="19"/>
      <c r="G205" s="19"/>
      <c r="H205" s="19"/>
      <c r="I205" s="19"/>
      <c r="J205" s="19"/>
      <c r="K205" s="19"/>
      <c r="L205" s="19" t="b">
        <f t="shared" si="18"/>
        <v>0</v>
      </c>
      <c r="M205" s="19">
        <f t="shared" si="19"/>
        <v>0</v>
      </c>
      <c r="N205" s="19"/>
      <c r="O205" s="19"/>
      <c r="P205" s="19"/>
      <c r="Q205" s="19"/>
      <c r="R205" s="19" t="b">
        <f t="shared" si="20"/>
        <v>0</v>
      </c>
      <c r="S205" s="7">
        <f t="shared" si="21"/>
        <v>0</v>
      </c>
      <c r="T205" s="7">
        <f t="shared" si="22"/>
        <v>0</v>
      </c>
    </row>
    <row r="206" spans="1:20" ht="25.5" x14ac:dyDescent="0.25">
      <c r="A206" s="33">
        <f t="shared" si="23"/>
        <v>203</v>
      </c>
      <c r="B206" s="33" t="s">
        <v>252</v>
      </c>
      <c r="C206" s="33">
        <v>30207</v>
      </c>
      <c r="D206" s="33" t="s">
        <v>103</v>
      </c>
      <c r="E206" s="34" t="s">
        <v>470</v>
      </c>
      <c r="F206" s="19"/>
      <c r="G206" s="19"/>
      <c r="H206" s="19"/>
      <c r="I206" s="19"/>
      <c r="J206" s="19"/>
      <c r="K206" s="19"/>
      <c r="L206" s="19" t="b">
        <f t="shared" si="18"/>
        <v>0</v>
      </c>
      <c r="M206" s="19">
        <f t="shared" si="19"/>
        <v>0</v>
      </c>
      <c r="N206" s="19"/>
      <c r="O206" s="19"/>
      <c r="P206" s="19"/>
      <c r="Q206" s="19"/>
      <c r="R206" s="19" t="b">
        <f t="shared" si="20"/>
        <v>0</v>
      </c>
      <c r="S206" s="7">
        <f t="shared" si="21"/>
        <v>0</v>
      </c>
      <c r="T206" s="7">
        <f t="shared" si="22"/>
        <v>0</v>
      </c>
    </row>
    <row r="207" spans="1:20" x14ac:dyDescent="0.25">
      <c r="A207" s="33">
        <f t="shared" si="23"/>
        <v>204</v>
      </c>
      <c r="B207" s="33" t="s">
        <v>253</v>
      </c>
      <c r="C207" s="33">
        <v>30208</v>
      </c>
      <c r="D207" s="33" t="s">
        <v>11</v>
      </c>
      <c r="E207" s="34" t="s">
        <v>464</v>
      </c>
      <c r="F207" s="19"/>
      <c r="G207" s="19"/>
      <c r="H207" s="19"/>
      <c r="I207" s="19"/>
      <c r="J207" s="19"/>
      <c r="K207" s="19"/>
      <c r="L207" s="19" t="b">
        <f t="shared" si="18"/>
        <v>0</v>
      </c>
      <c r="M207" s="19">
        <f t="shared" si="19"/>
        <v>0</v>
      </c>
      <c r="N207" s="19"/>
      <c r="O207" s="19"/>
      <c r="P207" s="19"/>
      <c r="Q207" s="19"/>
      <c r="R207" s="19" t="b">
        <f t="shared" si="20"/>
        <v>0</v>
      </c>
      <c r="S207" s="7">
        <f t="shared" si="21"/>
        <v>0</v>
      </c>
      <c r="T207" s="7">
        <f t="shared" si="22"/>
        <v>0</v>
      </c>
    </row>
    <row r="208" spans="1:20" x14ac:dyDescent="0.25">
      <c r="A208" s="33">
        <f t="shared" si="23"/>
        <v>205</v>
      </c>
      <c r="B208" s="33" t="s">
        <v>254</v>
      </c>
      <c r="C208" s="33">
        <v>30209</v>
      </c>
      <c r="D208" s="33" t="s">
        <v>33</v>
      </c>
      <c r="E208" s="34" t="s">
        <v>462</v>
      </c>
      <c r="F208" s="19"/>
      <c r="G208" s="19"/>
      <c r="H208" s="19"/>
      <c r="I208" s="19"/>
      <c r="J208" s="19"/>
      <c r="K208" s="19"/>
      <c r="L208" s="19" t="b">
        <f t="shared" si="18"/>
        <v>0</v>
      </c>
      <c r="M208" s="19">
        <f t="shared" si="19"/>
        <v>0</v>
      </c>
      <c r="N208" s="19"/>
      <c r="O208" s="19"/>
      <c r="P208" s="19"/>
      <c r="Q208" s="19"/>
      <c r="R208" s="19" t="b">
        <f t="shared" si="20"/>
        <v>0</v>
      </c>
      <c r="S208" s="7">
        <f t="shared" si="21"/>
        <v>0</v>
      </c>
      <c r="T208" s="7">
        <f t="shared" si="22"/>
        <v>0</v>
      </c>
    </row>
    <row r="209" spans="1:20" x14ac:dyDescent="0.25">
      <c r="A209" s="33">
        <f t="shared" si="23"/>
        <v>206</v>
      </c>
      <c r="B209" s="33" t="s">
        <v>256</v>
      </c>
      <c r="C209" s="33">
        <v>30210</v>
      </c>
      <c r="D209" s="33" t="s">
        <v>11</v>
      </c>
      <c r="E209" s="34" t="s">
        <v>464</v>
      </c>
      <c r="F209" s="19"/>
      <c r="G209" s="19"/>
      <c r="H209" s="19"/>
      <c r="I209" s="19"/>
      <c r="J209" s="19"/>
      <c r="K209" s="19"/>
      <c r="L209" s="19" t="b">
        <f t="shared" si="18"/>
        <v>0</v>
      </c>
      <c r="M209" s="19">
        <f t="shared" si="19"/>
        <v>0</v>
      </c>
      <c r="N209" s="19"/>
      <c r="O209" s="19"/>
      <c r="P209" s="19"/>
      <c r="Q209" s="19"/>
      <c r="R209" s="19" t="b">
        <f t="shared" si="20"/>
        <v>0</v>
      </c>
      <c r="S209" s="7">
        <f t="shared" si="21"/>
        <v>0</v>
      </c>
      <c r="T209" s="7">
        <f t="shared" si="22"/>
        <v>0</v>
      </c>
    </row>
    <row r="210" spans="1:20" x14ac:dyDescent="0.25">
      <c r="A210" s="33">
        <f t="shared" si="23"/>
        <v>207</v>
      </c>
      <c r="B210" s="33" t="s">
        <v>257</v>
      </c>
      <c r="C210" s="33">
        <v>30211</v>
      </c>
      <c r="D210" s="33" t="s">
        <v>258</v>
      </c>
      <c r="E210" s="34" t="s">
        <v>18</v>
      </c>
      <c r="F210" s="19"/>
      <c r="G210" s="19"/>
      <c r="H210" s="19"/>
      <c r="I210" s="19"/>
      <c r="J210" s="19"/>
      <c r="K210" s="19"/>
      <c r="L210" s="19" t="b">
        <f t="shared" si="18"/>
        <v>0</v>
      </c>
      <c r="M210" s="19">
        <f t="shared" si="19"/>
        <v>0</v>
      </c>
      <c r="N210" s="19"/>
      <c r="O210" s="19"/>
      <c r="P210" s="19"/>
      <c r="Q210" s="19"/>
      <c r="R210" s="19" t="b">
        <f t="shared" si="20"/>
        <v>0</v>
      </c>
      <c r="S210" s="7">
        <f t="shared" si="21"/>
        <v>0</v>
      </c>
      <c r="T210" s="7">
        <f t="shared" si="22"/>
        <v>0</v>
      </c>
    </row>
    <row r="211" spans="1:20" x14ac:dyDescent="0.25">
      <c r="A211" s="33">
        <f t="shared" si="23"/>
        <v>208</v>
      </c>
      <c r="B211" s="33" t="s">
        <v>259</v>
      </c>
      <c r="C211" s="33">
        <v>30212</v>
      </c>
      <c r="D211" s="33" t="s">
        <v>8</v>
      </c>
      <c r="E211" s="34" t="s">
        <v>9</v>
      </c>
      <c r="F211" s="19">
        <v>1</v>
      </c>
      <c r="G211" s="19">
        <v>1</v>
      </c>
      <c r="H211" s="19">
        <v>1</v>
      </c>
      <c r="I211" s="19">
        <v>1</v>
      </c>
      <c r="J211" s="19">
        <v>1</v>
      </c>
      <c r="K211" s="19">
        <v>1</v>
      </c>
      <c r="L211" s="19">
        <f t="shared" si="18"/>
        <v>1</v>
      </c>
      <c r="M211" s="19">
        <f t="shared" si="19"/>
        <v>3</v>
      </c>
      <c r="N211" s="19">
        <v>1</v>
      </c>
      <c r="O211" s="19">
        <v>1</v>
      </c>
      <c r="P211" s="19"/>
      <c r="Q211" s="19"/>
      <c r="R211" s="19">
        <f t="shared" si="20"/>
        <v>1</v>
      </c>
      <c r="S211" s="7">
        <f t="shared" si="21"/>
        <v>1</v>
      </c>
      <c r="T211" s="7">
        <f t="shared" si="22"/>
        <v>2</v>
      </c>
    </row>
    <row r="212" spans="1:20" x14ac:dyDescent="0.25">
      <c r="A212" s="33">
        <f t="shared" si="23"/>
        <v>209</v>
      </c>
      <c r="B212" s="33" t="s">
        <v>260</v>
      </c>
      <c r="C212" s="33">
        <v>30213</v>
      </c>
      <c r="D212" s="33" t="s">
        <v>113</v>
      </c>
      <c r="E212" s="34" t="s">
        <v>471</v>
      </c>
      <c r="F212" s="19"/>
      <c r="G212" s="19"/>
      <c r="H212" s="19"/>
      <c r="I212" s="19"/>
      <c r="J212" s="19"/>
      <c r="K212" s="19"/>
      <c r="L212" s="19" t="b">
        <f t="shared" si="18"/>
        <v>0</v>
      </c>
      <c r="M212" s="19">
        <f t="shared" si="19"/>
        <v>0</v>
      </c>
      <c r="N212" s="19">
        <v>1</v>
      </c>
      <c r="O212" s="19">
        <v>1</v>
      </c>
      <c r="P212" s="19"/>
      <c r="Q212" s="19"/>
      <c r="R212" s="19">
        <f t="shared" si="20"/>
        <v>1</v>
      </c>
      <c r="S212" s="7">
        <f t="shared" si="21"/>
        <v>1</v>
      </c>
      <c r="T212" s="7">
        <f t="shared" si="22"/>
        <v>1</v>
      </c>
    </row>
    <row r="213" spans="1:20" ht="30" x14ac:dyDescent="0.25">
      <c r="A213" s="33">
        <f t="shared" si="23"/>
        <v>210</v>
      </c>
      <c r="B213" s="33" t="s">
        <v>261</v>
      </c>
      <c r="C213" s="33">
        <v>30214</v>
      </c>
      <c r="D213" s="33" t="s">
        <v>8</v>
      </c>
      <c r="E213" s="34" t="s">
        <v>9</v>
      </c>
      <c r="F213" s="19"/>
      <c r="G213" s="19"/>
      <c r="H213" s="19"/>
      <c r="I213" s="19"/>
      <c r="J213" s="19"/>
      <c r="K213" s="19"/>
      <c r="L213" s="19" t="b">
        <f t="shared" si="18"/>
        <v>0</v>
      </c>
      <c r="M213" s="19">
        <f t="shared" si="19"/>
        <v>0</v>
      </c>
      <c r="N213" s="19"/>
      <c r="O213" s="19"/>
      <c r="P213" s="19"/>
      <c r="Q213" s="19"/>
      <c r="R213" s="19" t="b">
        <f t="shared" si="20"/>
        <v>0</v>
      </c>
      <c r="S213" s="7">
        <f t="shared" si="21"/>
        <v>0</v>
      </c>
      <c r="T213" s="7">
        <f t="shared" si="22"/>
        <v>0</v>
      </c>
    </row>
    <row r="214" spans="1:20" x14ac:dyDescent="0.25">
      <c r="A214" s="33">
        <f t="shared" si="23"/>
        <v>211</v>
      </c>
      <c r="B214" s="33" t="s">
        <v>262</v>
      </c>
      <c r="C214" s="33">
        <v>30215</v>
      </c>
      <c r="D214" s="33" t="s">
        <v>26</v>
      </c>
      <c r="E214" s="34" t="s">
        <v>445</v>
      </c>
      <c r="F214" s="19"/>
      <c r="G214" s="19"/>
      <c r="H214" s="19"/>
      <c r="I214" s="19"/>
      <c r="J214" s="19"/>
      <c r="K214" s="19"/>
      <c r="L214" s="19" t="b">
        <f t="shared" si="18"/>
        <v>0</v>
      </c>
      <c r="M214" s="19">
        <f t="shared" si="19"/>
        <v>0</v>
      </c>
      <c r="N214" s="19"/>
      <c r="O214" s="19"/>
      <c r="P214" s="19"/>
      <c r="Q214" s="19"/>
      <c r="R214" s="19" t="b">
        <f t="shared" si="20"/>
        <v>0</v>
      </c>
      <c r="S214" s="7">
        <f t="shared" si="21"/>
        <v>0</v>
      </c>
      <c r="T214" s="7">
        <f t="shared" si="22"/>
        <v>0</v>
      </c>
    </row>
    <row r="215" spans="1:20" ht="45" x14ac:dyDescent="0.25">
      <c r="A215" s="33">
        <f t="shared" si="23"/>
        <v>212</v>
      </c>
      <c r="B215" s="33" t="s">
        <v>263</v>
      </c>
      <c r="C215" s="33">
        <v>30216</v>
      </c>
      <c r="D215" s="33" t="s">
        <v>26</v>
      </c>
      <c r="E215" s="34" t="s">
        <v>445</v>
      </c>
      <c r="F215" s="19"/>
      <c r="G215" s="19"/>
      <c r="H215" s="19"/>
      <c r="I215" s="19"/>
      <c r="J215" s="19"/>
      <c r="K215" s="19"/>
      <c r="L215" s="19" t="b">
        <f t="shared" si="18"/>
        <v>0</v>
      </c>
      <c r="M215" s="19">
        <f t="shared" si="19"/>
        <v>0</v>
      </c>
      <c r="N215" s="19"/>
      <c r="O215" s="19"/>
      <c r="P215" s="19"/>
      <c r="Q215" s="19"/>
      <c r="R215" s="19" t="b">
        <f t="shared" si="20"/>
        <v>0</v>
      </c>
      <c r="S215" s="7">
        <f t="shared" si="21"/>
        <v>0</v>
      </c>
      <c r="T215" s="7">
        <f t="shared" si="22"/>
        <v>0</v>
      </c>
    </row>
    <row r="216" spans="1:20" ht="30" x14ac:dyDescent="0.25">
      <c r="A216" s="33">
        <f t="shared" si="23"/>
        <v>213</v>
      </c>
      <c r="B216" s="33" t="s">
        <v>264</v>
      </c>
      <c r="C216" s="33">
        <v>30217</v>
      </c>
      <c r="D216" s="33" t="s">
        <v>63</v>
      </c>
      <c r="E216" s="34" t="s">
        <v>462</v>
      </c>
      <c r="F216" s="19"/>
      <c r="G216" s="19"/>
      <c r="H216" s="19"/>
      <c r="I216" s="19"/>
      <c r="J216" s="19"/>
      <c r="K216" s="19"/>
      <c r="L216" s="19" t="b">
        <f t="shared" si="18"/>
        <v>0</v>
      </c>
      <c r="M216" s="19">
        <f t="shared" si="19"/>
        <v>0</v>
      </c>
      <c r="N216" s="19"/>
      <c r="O216" s="19"/>
      <c r="P216" s="19"/>
      <c r="Q216" s="19"/>
      <c r="R216" s="19" t="b">
        <f t="shared" si="20"/>
        <v>0</v>
      </c>
      <c r="S216" s="7">
        <f t="shared" si="21"/>
        <v>0</v>
      </c>
      <c r="T216" s="7">
        <f t="shared" si="22"/>
        <v>0</v>
      </c>
    </row>
    <row r="217" spans="1:20" x14ac:dyDescent="0.25">
      <c r="A217" s="33">
        <f t="shared" si="23"/>
        <v>214</v>
      </c>
      <c r="B217" s="33" t="s">
        <v>265</v>
      </c>
      <c r="C217" s="33">
        <v>30218</v>
      </c>
      <c r="D217" s="33" t="s">
        <v>26</v>
      </c>
      <c r="E217" s="34" t="s">
        <v>445</v>
      </c>
      <c r="F217" s="19"/>
      <c r="G217" s="19"/>
      <c r="H217" s="19"/>
      <c r="I217" s="19"/>
      <c r="J217" s="19"/>
      <c r="K217" s="19"/>
      <c r="L217" s="19" t="b">
        <f t="shared" si="18"/>
        <v>0</v>
      </c>
      <c r="M217" s="19">
        <f t="shared" si="19"/>
        <v>0</v>
      </c>
      <c r="N217" s="19">
        <v>1</v>
      </c>
      <c r="O217" s="19">
        <v>1</v>
      </c>
      <c r="P217" s="19"/>
      <c r="Q217" s="19"/>
      <c r="R217" s="19">
        <f t="shared" si="20"/>
        <v>1</v>
      </c>
      <c r="S217" s="7">
        <f t="shared" si="21"/>
        <v>1</v>
      </c>
      <c r="T217" s="7">
        <f t="shared" si="22"/>
        <v>1</v>
      </c>
    </row>
    <row r="218" spans="1:20" x14ac:dyDescent="0.25">
      <c r="A218" s="33">
        <f t="shared" si="23"/>
        <v>215</v>
      </c>
      <c r="B218" s="35" t="s">
        <v>266</v>
      </c>
      <c r="C218" s="33">
        <v>30356</v>
      </c>
      <c r="D218" s="33" t="s">
        <v>48</v>
      </c>
      <c r="E218" s="34" t="s">
        <v>18</v>
      </c>
      <c r="F218" s="19"/>
      <c r="G218" s="19"/>
      <c r="H218" s="19"/>
      <c r="I218" s="19"/>
      <c r="J218" s="19">
        <v>1</v>
      </c>
      <c r="K218" s="19">
        <v>1</v>
      </c>
      <c r="L218" s="19">
        <f t="shared" si="18"/>
        <v>1</v>
      </c>
      <c r="M218" s="19">
        <f t="shared" si="19"/>
        <v>1</v>
      </c>
      <c r="N218" s="19"/>
      <c r="O218" s="19"/>
      <c r="P218" s="19"/>
      <c r="Q218" s="19"/>
      <c r="R218" s="19" t="b">
        <f t="shared" si="20"/>
        <v>0</v>
      </c>
      <c r="S218" s="7">
        <f t="shared" si="21"/>
        <v>0</v>
      </c>
      <c r="T218" s="7">
        <f t="shared" si="22"/>
        <v>1</v>
      </c>
    </row>
    <row r="219" spans="1:20" x14ac:dyDescent="0.25">
      <c r="A219" s="33">
        <f t="shared" si="23"/>
        <v>216</v>
      </c>
      <c r="B219" s="33" t="s">
        <v>267</v>
      </c>
      <c r="C219" s="33">
        <v>30219</v>
      </c>
      <c r="D219" s="33" t="s">
        <v>29</v>
      </c>
      <c r="E219" s="34" t="s">
        <v>446</v>
      </c>
      <c r="F219" s="19"/>
      <c r="G219" s="19"/>
      <c r="H219" s="19"/>
      <c r="I219" s="19"/>
      <c r="J219" s="19"/>
      <c r="K219" s="19"/>
      <c r="L219" s="19" t="b">
        <f t="shared" si="18"/>
        <v>0</v>
      </c>
      <c r="M219" s="19">
        <f t="shared" si="19"/>
        <v>0</v>
      </c>
      <c r="N219" s="19">
        <v>1</v>
      </c>
      <c r="O219" s="19">
        <v>1</v>
      </c>
      <c r="P219" s="19"/>
      <c r="Q219" s="19"/>
      <c r="R219" s="19">
        <f t="shared" si="20"/>
        <v>1</v>
      </c>
      <c r="S219" s="7">
        <f t="shared" si="21"/>
        <v>1</v>
      </c>
      <c r="T219" s="7">
        <f t="shared" si="22"/>
        <v>1</v>
      </c>
    </row>
    <row r="220" spans="1:20" ht="30" x14ac:dyDescent="0.25">
      <c r="A220" s="33">
        <f t="shared" si="23"/>
        <v>217</v>
      </c>
      <c r="B220" s="33" t="s">
        <v>268</v>
      </c>
      <c r="C220" s="33">
        <v>30222</v>
      </c>
      <c r="D220" s="33" t="s">
        <v>26</v>
      </c>
      <c r="E220" s="34" t="s">
        <v>445</v>
      </c>
      <c r="F220" s="19"/>
      <c r="G220" s="19"/>
      <c r="H220" s="19"/>
      <c r="I220" s="19"/>
      <c r="J220" s="19"/>
      <c r="K220" s="19"/>
      <c r="L220" s="19" t="b">
        <f t="shared" si="18"/>
        <v>0</v>
      </c>
      <c r="M220" s="19">
        <f t="shared" si="19"/>
        <v>0</v>
      </c>
      <c r="N220" s="19"/>
      <c r="O220" s="19"/>
      <c r="P220" s="19"/>
      <c r="Q220" s="19"/>
      <c r="R220" s="19" t="b">
        <f t="shared" si="20"/>
        <v>0</v>
      </c>
      <c r="S220" s="7">
        <f t="shared" si="21"/>
        <v>0</v>
      </c>
      <c r="T220" s="7">
        <f t="shared" si="22"/>
        <v>0</v>
      </c>
    </row>
    <row r="221" spans="1:20" x14ac:dyDescent="0.25">
      <c r="A221" s="33">
        <f t="shared" si="23"/>
        <v>218</v>
      </c>
      <c r="B221" s="33" t="s">
        <v>269</v>
      </c>
      <c r="C221" s="33">
        <v>30220</v>
      </c>
      <c r="D221" s="33" t="s">
        <v>43</v>
      </c>
      <c r="E221" s="34" t="s">
        <v>446</v>
      </c>
      <c r="F221" s="19"/>
      <c r="G221" s="19"/>
      <c r="H221" s="19"/>
      <c r="I221" s="19"/>
      <c r="J221" s="19"/>
      <c r="K221" s="19"/>
      <c r="L221" s="19" t="b">
        <f t="shared" si="18"/>
        <v>0</v>
      </c>
      <c r="M221" s="19">
        <f t="shared" si="19"/>
        <v>0</v>
      </c>
      <c r="N221" s="19"/>
      <c r="O221" s="19"/>
      <c r="P221" s="19"/>
      <c r="Q221" s="19"/>
      <c r="R221" s="19" t="b">
        <f t="shared" si="20"/>
        <v>0</v>
      </c>
      <c r="S221" s="7">
        <f t="shared" si="21"/>
        <v>0</v>
      </c>
      <c r="T221" s="7">
        <f t="shared" si="22"/>
        <v>0</v>
      </c>
    </row>
    <row r="222" spans="1:20" ht="38.25" x14ac:dyDescent="0.25">
      <c r="A222" s="33">
        <f t="shared" si="23"/>
        <v>219</v>
      </c>
      <c r="B222" s="33" t="s">
        <v>270</v>
      </c>
      <c r="C222" s="33">
        <v>30221</v>
      </c>
      <c r="D222" s="33" t="s">
        <v>33</v>
      </c>
      <c r="E222" s="34" t="s">
        <v>463</v>
      </c>
      <c r="F222" s="19">
        <v>1</v>
      </c>
      <c r="G222" s="19">
        <v>1</v>
      </c>
      <c r="H222" s="19">
        <v>2</v>
      </c>
      <c r="I222" s="19">
        <v>1</v>
      </c>
      <c r="J222" s="19">
        <v>2</v>
      </c>
      <c r="K222" s="19">
        <v>1</v>
      </c>
      <c r="L222" s="19">
        <f t="shared" si="18"/>
        <v>1</v>
      </c>
      <c r="M222" s="19">
        <f t="shared" si="19"/>
        <v>3</v>
      </c>
      <c r="N222" s="19"/>
      <c r="O222" s="19"/>
      <c r="P222" s="19"/>
      <c r="Q222" s="19"/>
      <c r="R222" s="19" t="b">
        <f t="shared" si="20"/>
        <v>0</v>
      </c>
      <c r="S222" s="7">
        <f t="shared" si="21"/>
        <v>0</v>
      </c>
      <c r="T222" s="7">
        <f t="shared" si="22"/>
        <v>1</v>
      </c>
    </row>
    <row r="223" spans="1:20" ht="25.5" x14ac:dyDescent="0.25">
      <c r="A223" s="33">
        <f t="shared" si="23"/>
        <v>220</v>
      </c>
      <c r="B223" s="33" t="s">
        <v>271</v>
      </c>
      <c r="C223" s="33">
        <v>30223</v>
      </c>
      <c r="D223" s="33" t="s">
        <v>103</v>
      </c>
      <c r="E223" s="34" t="s">
        <v>470</v>
      </c>
      <c r="F223" s="19"/>
      <c r="G223" s="19"/>
      <c r="H223" s="19"/>
      <c r="I223" s="19"/>
      <c r="J223" s="19"/>
      <c r="K223" s="19"/>
      <c r="L223" s="19" t="b">
        <f t="shared" si="18"/>
        <v>0</v>
      </c>
      <c r="M223" s="19">
        <f t="shared" si="19"/>
        <v>0</v>
      </c>
      <c r="N223" s="19">
        <v>1</v>
      </c>
      <c r="O223" s="19">
        <v>1</v>
      </c>
      <c r="P223" s="19"/>
      <c r="Q223" s="19"/>
      <c r="R223" s="19">
        <f t="shared" si="20"/>
        <v>1</v>
      </c>
      <c r="S223" s="7">
        <f t="shared" si="21"/>
        <v>1</v>
      </c>
      <c r="T223" s="7">
        <f t="shared" si="22"/>
        <v>1</v>
      </c>
    </row>
    <row r="224" spans="1:20" x14ac:dyDescent="0.25">
      <c r="A224" s="33">
        <f t="shared" si="23"/>
        <v>221</v>
      </c>
      <c r="B224" s="33" t="s">
        <v>272</v>
      </c>
      <c r="C224" s="33">
        <v>30224</v>
      </c>
      <c r="D224" s="33" t="s">
        <v>8</v>
      </c>
      <c r="E224" s="34" t="s">
        <v>9</v>
      </c>
      <c r="F224" s="19">
        <v>1</v>
      </c>
      <c r="G224" s="19">
        <v>1</v>
      </c>
      <c r="H224" s="19">
        <v>1</v>
      </c>
      <c r="I224" s="19">
        <v>1</v>
      </c>
      <c r="J224" s="19">
        <v>1</v>
      </c>
      <c r="K224" s="19">
        <v>1</v>
      </c>
      <c r="L224" s="19">
        <f t="shared" si="18"/>
        <v>1</v>
      </c>
      <c r="M224" s="19">
        <f t="shared" si="19"/>
        <v>3</v>
      </c>
      <c r="N224" s="19">
        <v>1</v>
      </c>
      <c r="O224" s="19">
        <v>1</v>
      </c>
      <c r="P224" s="19"/>
      <c r="Q224" s="19"/>
      <c r="R224" s="19">
        <f t="shared" si="20"/>
        <v>1</v>
      </c>
      <c r="S224" s="7">
        <f t="shared" si="21"/>
        <v>1</v>
      </c>
      <c r="T224" s="7">
        <f t="shared" si="22"/>
        <v>2</v>
      </c>
    </row>
    <row r="225" spans="1:20" x14ac:dyDescent="0.25">
      <c r="A225" s="33">
        <f t="shared" si="23"/>
        <v>222</v>
      </c>
      <c r="B225" s="33" t="s">
        <v>273</v>
      </c>
      <c r="C225" s="33">
        <v>30225</v>
      </c>
      <c r="D225" s="33" t="s">
        <v>26</v>
      </c>
      <c r="E225" s="34" t="s">
        <v>445</v>
      </c>
      <c r="F225" s="19"/>
      <c r="G225" s="19"/>
      <c r="H225" s="19"/>
      <c r="I225" s="19"/>
      <c r="J225" s="19"/>
      <c r="K225" s="19"/>
      <c r="L225" s="19" t="b">
        <f t="shared" si="18"/>
        <v>0</v>
      </c>
      <c r="M225" s="19">
        <f t="shared" si="19"/>
        <v>0</v>
      </c>
      <c r="N225" s="19"/>
      <c r="O225" s="19"/>
      <c r="P225" s="19"/>
      <c r="Q225" s="19"/>
      <c r="R225" s="19" t="b">
        <f t="shared" si="20"/>
        <v>0</v>
      </c>
      <c r="S225" s="7">
        <f t="shared" si="21"/>
        <v>0</v>
      </c>
      <c r="T225" s="7">
        <f t="shared" si="22"/>
        <v>0</v>
      </c>
    </row>
    <row r="226" spans="1:20" ht="38.25" x14ac:dyDescent="0.25">
      <c r="A226" s="33">
        <f t="shared" si="23"/>
        <v>223</v>
      </c>
      <c r="B226" s="33" t="s">
        <v>274</v>
      </c>
      <c r="C226" s="33">
        <v>30226</v>
      </c>
      <c r="D226" s="33" t="s">
        <v>33</v>
      </c>
      <c r="E226" s="34" t="s">
        <v>447</v>
      </c>
      <c r="F226" s="19"/>
      <c r="G226" s="19"/>
      <c r="H226" s="19"/>
      <c r="I226" s="19"/>
      <c r="J226" s="19"/>
      <c r="K226" s="19"/>
      <c r="L226" s="19" t="b">
        <f t="shared" si="18"/>
        <v>0</v>
      </c>
      <c r="M226" s="19">
        <f t="shared" si="19"/>
        <v>0</v>
      </c>
      <c r="N226" s="19"/>
      <c r="O226" s="19"/>
      <c r="P226" s="19"/>
      <c r="Q226" s="19"/>
      <c r="R226" s="19" t="b">
        <f t="shared" si="20"/>
        <v>0</v>
      </c>
      <c r="S226" s="7">
        <f t="shared" si="21"/>
        <v>0</v>
      </c>
      <c r="T226" s="7">
        <f t="shared" si="22"/>
        <v>0</v>
      </c>
    </row>
    <row r="227" spans="1:20" x14ac:dyDescent="0.25">
      <c r="A227" s="33">
        <f t="shared" si="23"/>
        <v>224</v>
      </c>
      <c r="B227" s="33" t="s">
        <v>275</v>
      </c>
      <c r="C227" s="33">
        <v>30227</v>
      </c>
      <c r="D227" s="33" t="s">
        <v>26</v>
      </c>
      <c r="E227" s="34" t="s">
        <v>445</v>
      </c>
      <c r="F227" s="19"/>
      <c r="G227" s="19"/>
      <c r="H227" s="19"/>
      <c r="I227" s="19"/>
      <c r="J227" s="19"/>
      <c r="K227" s="19"/>
      <c r="L227" s="19" t="b">
        <f t="shared" si="18"/>
        <v>0</v>
      </c>
      <c r="M227" s="19">
        <f t="shared" si="19"/>
        <v>0</v>
      </c>
      <c r="N227" s="19"/>
      <c r="O227" s="19"/>
      <c r="P227" s="19"/>
      <c r="Q227" s="19"/>
      <c r="R227" s="19" t="b">
        <f t="shared" si="20"/>
        <v>0</v>
      </c>
      <c r="S227" s="7">
        <f t="shared" si="21"/>
        <v>0</v>
      </c>
      <c r="T227" s="7">
        <f t="shared" si="22"/>
        <v>0</v>
      </c>
    </row>
    <row r="228" spans="1:20" ht="30" x14ac:dyDescent="0.25">
      <c r="A228" s="33">
        <f t="shared" si="23"/>
        <v>225</v>
      </c>
      <c r="B228" s="33" t="s">
        <v>276</v>
      </c>
      <c r="C228" s="33">
        <v>30229</v>
      </c>
      <c r="D228" s="33" t="s">
        <v>43</v>
      </c>
      <c r="E228" s="34" t="s">
        <v>446</v>
      </c>
      <c r="F228" s="19"/>
      <c r="G228" s="19"/>
      <c r="H228" s="19"/>
      <c r="I228" s="19"/>
      <c r="J228" s="19"/>
      <c r="K228" s="19"/>
      <c r="L228" s="19" t="b">
        <f t="shared" si="18"/>
        <v>0</v>
      </c>
      <c r="M228" s="19">
        <f t="shared" si="19"/>
        <v>0</v>
      </c>
      <c r="N228" s="19"/>
      <c r="O228" s="19"/>
      <c r="P228" s="19"/>
      <c r="Q228" s="19"/>
      <c r="R228" s="19" t="b">
        <f t="shared" si="20"/>
        <v>0</v>
      </c>
      <c r="S228" s="7">
        <f t="shared" si="21"/>
        <v>0</v>
      </c>
      <c r="T228" s="7">
        <f t="shared" si="22"/>
        <v>0</v>
      </c>
    </row>
    <row r="229" spans="1:20" ht="30" x14ac:dyDescent="0.25">
      <c r="A229" s="33">
        <f t="shared" si="23"/>
        <v>226</v>
      </c>
      <c r="B229" s="33" t="s">
        <v>277</v>
      </c>
      <c r="C229" s="33">
        <v>30230</v>
      </c>
      <c r="D229" s="33" t="s">
        <v>26</v>
      </c>
      <c r="E229" s="34" t="s">
        <v>445</v>
      </c>
      <c r="F229" s="19"/>
      <c r="G229" s="19"/>
      <c r="H229" s="19"/>
      <c r="I229" s="19"/>
      <c r="J229" s="19"/>
      <c r="K229" s="19"/>
      <c r="L229" s="19" t="b">
        <f t="shared" si="18"/>
        <v>0</v>
      </c>
      <c r="M229" s="19">
        <f t="shared" si="19"/>
        <v>0</v>
      </c>
      <c r="N229" s="19">
        <v>1</v>
      </c>
      <c r="O229" s="19">
        <v>1</v>
      </c>
      <c r="P229" s="19"/>
      <c r="Q229" s="19"/>
      <c r="R229" s="19">
        <f t="shared" si="20"/>
        <v>1</v>
      </c>
      <c r="S229" s="7">
        <f t="shared" si="21"/>
        <v>1</v>
      </c>
      <c r="T229" s="7">
        <f t="shared" si="22"/>
        <v>1</v>
      </c>
    </row>
    <row r="230" spans="1:20" ht="30" x14ac:dyDescent="0.25">
      <c r="A230" s="33">
        <f t="shared" si="23"/>
        <v>227</v>
      </c>
      <c r="B230" s="33" t="s">
        <v>278</v>
      </c>
      <c r="C230" s="33">
        <v>30231</v>
      </c>
      <c r="D230" s="33" t="s">
        <v>8</v>
      </c>
      <c r="E230" s="34" t="s">
        <v>9</v>
      </c>
      <c r="F230" s="19"/>
      <c r="G230" s="19"/>
      <c r="H230" s="19"/>
      <c r="I230" s="19"/>
      <c r="J230" s="19"/>
      <c r="K230" s="19"/>
      <c r="L230" s="19" t="b">
        <f t="shared" si="18"/>
        <v>0</v>
      </c>
      <c r="M230" s="19">
        <f t="shared" si="19"/>
        <v>0</v>
      </c>
      <c r="N230" s="19"/>
      <c r="O230" s="19"/>
      <c r="P230" s="19"/>
      <c r="Q230" s="19"/>
      <c r="R230" s="19" t="b">
        <f t="shared" si="20"/>
        <v>0</v>
      </c>
      <c r="S230" s="7">
        <f t="shared" si="21"/>
        <v>0</v>
      </c>
      <c r="T230" s="7">
        <f t="shared" si="22"/>
        <v>0</v>
      </c>
    </row>
    <row r="231" spans="1:20" ht="30" x14ac:dyDescent="0.25">
      <c r="A231" s="33">
        <f t="shared" si="23"/>
        <v>228</v>
      </c>
      <c r="B231" s="33" t="s">
        <v>279</v>
      </c>
      <c r="C231" s="33">
        <v>30232</v>
      </c>
      <c r="D231" s="33" t="s">
        <v>26</v>
      </c>
      <c r="E231" s="34" t="s">
        <v>445</v>
      </c>
      <c r="F231" s="19"/>
      <c r="G231" s="19"/>
      <c r="H231" s="19"/>
      <c r="I231" s="19"/>
      <c r="J231" s="19"/>
      <c r="K231" s="19"/>
      <c r="L231" s="19" t="b">
        <f t="shared" si="18"/>
        <v>0</v>
      </c>
      <c r="M231" s="19">
        <f t="shared" si="19"/>
        <v>0</v>
      </c>
      <c r="N231" s="19"/>
      <c r="O231" s="19"/>
      <c r="P231" s="19"/>
      <c r="Q231" s="19"/>
      <c r="R231" s="19" t="b">
        <f t="shared" si="20"/>
        <v>0</v>
      </c>
      <c r="S231" s="7">
        <f t="shared" si="21"/>
        <v>0</v>
      </c>
      <c r="T231" s="7">
        <f t="shared" si="22"/>
        <v>0</v>
      </c>
    </row>
    <row r="232" spans="1:20" x14ac:dyDescent="0.25">
      <c r="A232" s="33">
        <f t="shared" si="23"/>
        <v>229</v>
      </c>
      <c r="B232" s="33" t="s">
        <v>280</v>
      </c>
      <c r="C232" s="33">
        <v>30233</v>
      </c>
      <c r="D232" s="33" t="s">
        <v>8</v>
      </c>
      <c r="E232" s="34" t="s">
        <v>9</v>
      </c>
      <c r="F232" s="19"/>
      <c r="G232" s="19"/>
      <c r="H232" s="19"/>
      <c r="I232" s="19"/>
      <c r="J232" s="19"/>
      <c r="K232" s="19"/>
      <c r="L232" s="19" t="b">
        <f t="shared" si="18"/>
        <v>0</v>
      </c>
      <c r="M232" s="19">
        <f t="shared" si="19"/>
        <v>0</v>
      </c>
      <c r="N232" s="19">
        <v>1</v>
      </c>
      <c r="O232" s="19">
        <v>1</v>
      </c>
      <c r="P232" s="19"/>
      <c r="Q232" s="19"/>
      <c r="R232" s="19">
        <f t="shared" si="20"/>
        <v>1</v>
      </c>
      <c r="S232" s="7">
        <f t="shared" si="21"/>
        <v>1</v>
      </c>
      <c r="T232" s="7">
        <f t="shared" si="22"/>
        <v>1</v>
      </c>
    </row>
    <row r="233" spans="1:20" ht="30" x14ac:dyDescent="0.25">
      <c r="A233" s="33">
        <f t="shared" si="23"/>
        <v>230</v>
      </c>
      <c r="B233" s="33" t="s">
        <v>281</v>
      </c>
      <c r="C233" s="33">
        <v>30234</v>
      </c>
      <c r="D233" s="33" t="s">
        <v>148</v>
      </c>
      <c r="E233" s="34" t="s">
        <v>468</v>
      </c>
      <c r="F233" s="19"/>
      <c r="G233" s="19"/>
      <c r="H233" s="19"/>
      <c r="I233" s="19"/>
      <c r="J233" s="19"/>
      <c r="K233" s="19"/>
      <c r="L233" s="19" t="b">
        <f t="shared" si="18"/>
        <v>0</v>
      </c>
      <c r="M233" s="19">
        <f t="shared" si="19"/>
        <v>0</v>
      </c>
      <c r="N233" s="19"/>
      <c r="O233" s="19"/>
      <c r="P233" s="19"/>
      <c r="Q233" s="19"/>
      <c r="R233" s="19" t="b">
        <f t="shared" si="20"/>
        <v>0</v>
      </c>
      <c r="S233" s="7">
        <f t="shared" si="21"/>
        <v>0</v>
      </c>
      <c r="T233" s="7">
        <f t="shared" si="22"/>
        <v>0</v>
      </c>
    </row>
    <row r="234" spans="1:20" ht="45" x14ac:dyDescent="0.25">
      <c r="A234" s="33">
        <f t="shared" si="23"/>
        <v>231</v>
      </c>
      <c r="B234" s="33" t="s">
        <v>282</v>
      </c>
      <c r="C234" s="33">
        <v>30236</v>
      </c>
      <c r="D234" s="33" t="s">
        <v>8</v>
      </c>
      <c r="E234" s="34" t="s">
        <v>9</v>
      </c>
      <c r="F234" s="19"/>
      <c r="G234" s="19"/>
      <c r="H234" s="19"/>
      <c r="I234" s="19"/>
      <c r="J234" s="19"/>
      <c r="K234" s="19"/>
      <c r="L234" s="19" t="b">
        <f t="shared" si="18"/>
        <v>0</v>
      </c>
      <c r="M234" s="19">
        <f t="shared" si="19"/>
        <v>0</v>
      </c>
      <c r="N234" s="19"/>
      <c r="O234" s="19"/>
      <c r="P234" s="19"/>
      <c r="Q234" s="19"/>
      <c r="R234" s="19" t="b">
        <f t="shared" si="20"/>
        <v>0</v>
      </c>
      <c r="S234" s="7">
        <f t="shared" si="21"/>
        <v>0</v>
      </c>
      <c r="T234" s="7">
        <f t="shared" si="22"/>
        <v>0</v>
      </c>
    </row>
    <row r="235" spans="1:20" ht="30" x14ac:dyDescent="0.25">
      <c r="A235" s="33">
        <f t="shared" si="23"/>
        <v>232</v>
      </c>
      <c r="B235" s="33" t="s">
        <v>283</v>
      </c>
      <c r="C235" s="33">
        <v>30235</v>
      </c>
      <c r="D235" s="33" t="s">
        <v>8</v>
      </c>
      <c r="E235" s="34" t="s">
        <v>9</v>
      </c>
      <c r="F235" s="19"/>
      <c r="G235" s="19"/>
      <c r="H235" s="19"/>
      <c r="I235" s="19"/>
      <c r="J235" s="19"/>
      <c r="K235" s="19"/>
      <c r="L235" s="19" t="b">
        <f t="shared" si="18"/>
        <v>0</v>
      </c>
      <c r="M235" s="19">
        <f t="shared" si="19"/>
        <v>0</v>
      </c>
      <c r="N235" s="19"/>
      <c r="O235" s="19"/>
      <c r="P235" s="19"/>
      <c r="Q235" s="19"/>
      <c r="R235" s="19" t="b">
        <f t="shared" si="20"/>
        <v>0</v>
      </c>
      <c r="S235" s="7">
        <f t="shared" si="21"/>
        <v>0</v>
      </c>
      <c r="T235" s="7">
        <f t="shared" si="22"/>
        <v>0</v>
      </c>
    </row>
    <row r="236" spans="1:20" x14ac:dyDescent="0.25">
      <c r="A236" s="33">
        <f t="shared" si="23"/>
        <v>233</v>
      </c>
      <c r="B236" s="33" t="s">
        <v>284</v>
      </c>
      <c r="C236" s="33">
        <v>30237</v>
      </c>
      <c r="D236" s="33" t="s">
        <v>26</v>
      </c>
      <c r="E236" s="34" t="s">
        <v>445</v>
      </c>
      <c r="F236" s="19"/>
      <c r="G236" s="19"/>
      <c r="H236" s="19"/>
      <c r="I236" s="19"/>
      <c r="J236" s="19"/>
      <c r="K236" s="19"/>
      <c r="L236" s="19" t="b">
        <f t="shared" si="18"/>
        <v>0</v>
      </c>
      <c r="M236" s="19">
        <f t="shared" si="19"/>
        <v>0</v>
      </c>
      <c r="N236" s="19">
        <v>1</v>
      </c>
      <c r="O236" s="19">
        <v>1</v>
      </c>
      <c r="P236" s="19"/>
      <c r="Q236" s="19"/>
      <c r="R236" s="19">
        <f t="shared" si="20"/>
        <v>1</v>
      </c>
      <c r="S236" s="7">
        <f t="shared" si="21"/>
        <v>1</v>
      </c>
      <c r="T236" s="7">
        <f t="shared" si="22"/>
        <v>1</v>
      </c>
    </row>
    <row r="237" spans="1:20" x14ac:dyDescent="0.25">
      <c r="A237" s="33">
        <f t="shared" si="23"/>
        <v>234</v>
      </c>
      <c r="B237" s="33" t="s">
        <v>285</v>
      </c>
      <c r="C237" s="33">
        <v>30238</v>
      </c>
      <c r="D237" s="33" t="s">
        <v>29</v>
      </c>
      <c r="E237" s="34" t="s">
        <v>446</v>
      </c>
      <c r="F237" s="19"/>
      <c r="G237" s="19"/>
      <c r="H237" s="19"/>
      <c r="I237" s="19"/>
      <c r="J237" s="19"/>
      <c r="K237" s="19"/>
      <c r="L237" s="19" t="b">
        <f t="shared" si="18"/>
        <v>0</v>
      </c>
      <c r="M237" s="19">
        <f t="shared" si="19"/>
        <v>0</v>
      </c>
      <c r="N237" s="19">
        <v>1</v>
      </c>
      <c r="O237" s="19">
        <v>1</v>
      </c>
      <c r="P237" s="19"/>
      <c r="Q237" s="19"/>
      <c r="R237" s="19">
        <f t="shared" si="20"/>
        <v>1</v>
      </c>
      <c r="S237" s="7">
        <f t="shared" si="21"/>
        <v>1</v>
      </c>
      <c r="T237" s="7">
        <f t="shared" si="22"/>
        <v>1</v>
      </c>
    </row>
    <row r="238" spans="1:20" ht="30" x14ac:dyDescent="0.25">
      <c r="A238" s="33">
        <f t="shared" si="23"/>
        <v>235</v>
      </c>
      <c r="B238" s="33" t="s">
        <v>286</v>
      </c>
      <c r="C238" s="33">
        <v>30240</v>
      </c>
      <c r="D238" s="33" t="s">
        <v>8</v>
      </c>
      <c r="E238" s="34" t="s">
        <v>9</v>
      </c>
      <c r="F238" s="19"/>
      <c r="G238" s="19"/>
      <c r="H238" s="19"/>
      <c r="I238" s="19"/>
      <c r="J238" s="19"/>
      <c r="K238" s="19"/>
      <c r="L238" s="19" t="b">
        <f t="shared" si="18"/>
        <v>0</v>
      </c>
      <c r="M238" s="19">
        <f t="shared" si="19"/>
        <v>0</v>
      </c>
      <c r="N238" s="19"/>
      <c r="O238" s="19"/>
      <c r="P238" s="19"/>
      <c r="Q238" s="19"/>
      <c r="R238" s="19" t="b">
        <f t="shared" si="20"/>
        <v>0</v>
      </c>
      <c r="S238" s="7">
        <f t="shared" si="21"/>
        <v>0</v>
      </c>
      <c r="T238" s="7">
        <f t="shared" si="22"/>
        <v>0</v>
      </c>
    </row>
    <row r="239" spans="1:20" x14ac:dyDescent="0.25">
      <c r="A239" s="33">
        <f t="shared" si="23"/>
        <v>236</v>
      </c>
      <c r="B239" s="33" t="s">
        <v>287</v>
      </c>
      <c r="C239" s="33">
        <v>30241</v>
      </c>
      <c r="D239" s="33" t="s">
        <v>8</v>
      </c>
      <c r="E239" s="34" t="s">
        <v>9</v>
      </c>
      <c r="F239" s="19"/>
      <c r="G239" s="19"/>
      <c r="H239" s="19"/>
      <c r="I239" s="19"/>
      <c r="J239" s="19"/>
      <c r="K239" s="19"/>
      <c r="L239" s="19" t="b">
        <f t="shared" si="18"/>
        <v>0</v>
      </c>
      <c r="M239" s="19">
        <f t="shared" si="19"/>
        <v>0</v>
      </c>
      <c r="N239" s="19"/>
      <c r="O239" s="19"/>
      <c r="P239" s="19"/>
      <c r="Q239" s="19"/>
      <c r="R239" s="19" t="b">
        <f t="shared" si="20"/>
        <v>0</v>
      </c>
      <c r="S239" s="7">
        <f t="shared" si="21"/>
        <v>0</v>
      </c>
      <c r="T239" s="7">
        <f t="shared" si="22"/>
        <v>0</v>
      </c>
    </row>
    <row r="240" spans="1:20" ht="30" x14ac:dyDescent="0.25">
      <c r="A240" s="33">
        <f t="shared" si="23"/>
        <v>237</v>
      </c>
      <c r="B240" s="33" t="s">
        <v>288</v>
      </c>
      <c r="C240" s="33">
        <v>30242</v>
      </c>
      <c r="D240" s="33" t="s">
        <v>58</v>
      </c>
      <c r="E240" s="34" t="s">
        <v>473</v>
      </c>
      <c r="F240" s="19"/>
      <c r="G240" s="19"/>
      <c r="H240" s="19"/>
      <c r="I240" s="19"/>
      <c r="J240" s="19"/>
      <c r="K240" s="19"/>
      <c r="L240" s="19" t="b">
        <f t="shared" si="18"/>
        <v>0</v>
      </c>
      <c r="M240" s="19">
        <f t="shared" si="19"/>
        <v>0</v>
      </c>
      <c r="N240" s="19"/>
      <c r="O240" s="19"/>
      <c r="P240" s="19"/>
      <c r="Q240" s="19"/>
      <c r="R240" s="19" t="b">
        <f t="shared" si="20"/>
        <v>0</v>
      </c>
      <c r="S240" s="7">
        <f t="shared" si="21"/>
        <v>0</v>
      </c>
      <c r="T240" s="7">
        <f t="shared" si="22"/>
        <v>0</v>
      </c>
    </row>
    <row r="241" spans="1:20" ht="30" x14ac:dyDescent="0.25">
      <c r="A241" s="33">
        <f t="shared" si="23"/>
        <v>238</v>
      </c>
      <c r="B241" s="33" t="s">
        <v>289</v>
      </c>
      <c r="C241" s="33">
        <v>30243</v>
      </c>
      <c r="D241" s="33" t="s">
        <v>8</v>
      </c>
      <c r="E241" s="34" t="s">
        <v>9</v>
      </c>
      <c r="F241" s="19"/>
      <c r="G241" s="19"/>
      <c r="H241" s="19"/>
      <c r="I241" s="19"/>
      <c r="J241" s="19"/>
      <c r="K241" s="19"/>
      <c r="L241" s="19" t="b">
        <f t="shared" si="18"/>
        <v>0</v>
      </c>
      <c r="M241" s="19">
        <f t="shared" si="19"/>
        <v>0</v>
      </c>
      <c r="N241" s="19"/>
      <c r="O241" s="19"/>
      <c r="P241" s="19"/>
      <c r="Q241" s="19"/>
      <c r="R241" s="19" t="b">
        <f t="shared" si="20"/>
        <v>0</v>
      </c>
      <c r="S241" s="7">
        <f t="shared" si="21"/>
        <v>0</v>
      </c>
      <c r="T241" s="7">
        <f t="shared" si="22"/>
        <v>0</v>
      </c>
    </row>
    <row r="242" spans="1:20" x14ac:dyDescent="0.25">
      <c r="A242" s="33">
        <f t="shared" si="23"/>
        <v>239</v>
      </c>
      <c r="B242" s="33" t="s">
        <v>290</v>
      </c>
      <c r="C242" s="33">
        <v>30244</v>
      </c>
      <c r="D242" s="33" t="s">
        <v>11</v>
      </c>
      <c r="E242" s="34" t="s">
        <v>464</v>
      </c>
      <c r="F242" s="19"/>
      <c r="G242" s="19"/>
      <c r="H242" s="19"/>
      <c r="I242" s="19"/>
      <c r="J242" s="19"/>
      <c r="K242" s="19"/>
      <c r="L242" s="19" t="b">
        <f t="shared" si="18"/>
        <v>0</v>
      </c>
      <c r="M242" s="19">
        <f t="shared" si="19"/>
        <v>0</v>
      </c>
      <c r="N242" s="19"/>
      <c r="O242" s="19"/>
      <c r="P242" s="19"/>
      <c r="Q242" s="19"/>
      <c r="R242" s="19" t="b">
        <f t="shared" si="20"/>
        <v>0</v>
      </c>
      <c r="S242" s="7">
        <f t="shared" si="21"/>
        <v>0</v>
      </c>
      <c r="T242" s="7">
        <f t="shared" si="22"/>
        <v>0</v>
      </c>
    </row>
    <row r="243" spans="1:20" ht="30" x14ac:dyDescent="0.25">
      <c r="A243" s="33">
        <f t="shared" si="23"/>
        <v>240</v>
      </c>
      <c r="B243" s="33" t="s">
        <v>291</v>
      </c>
      <c r="C243" s="33">
        <v>30245</v>
      </c>
      <c r="D243" s="33" t="s">
        <v>17</v>
      </c>
      <c r="E243" s="34" t="s">
        <v>18</v>
      </c>
      <c r="F243" s="19"/>
      <c r="G243" s="19"/>
      <c r="H243" s="19"/>
      <c r="I243" s="19"/>
      <c r="J243" s="19"/>
      <c r="K243" s="19"/>
      <c r="L243" s="19" t="b">
        <f t="shared" si="18"/>
        <v>0</v>
      </c>
      <c r="M243" s="19">
        <f t="shared" si="19"/>
        <v>0</v>
      </c>
      <c r="N243" s="19"/>
      <c r="O243" s="19"/>
      <c r="P243" s="19"/>
      <c r="Q243" s="19"/>
      <c r="R243" s="19" t="b">
        <f t="shared" si="20"/>
        <v>0</v>
      </c>
      <c r="S243" s="7">
        <f t="shared" si="21"/>
        <v>0</v>
      </c>
      <c r="T243" s="7">
        <f t="shared" si="22"/>
        <v>0</v>
      </c>
    </row>
    <row r="244" spans="1:20" x14ac:dyDescent="0.25">
      <c r="A244" s="33">
        <f t="shared" si="23"/>
        <v>241</v>
      </c>
      <c r="B244" s="33" t="s">
        <v>292</v>
      </c>
      <c r="C244" s="33">
        <v>30247</v>
      </c>
      <c r="D244" s="33" t="s">
        <v>26</v>
      </c>
      <c r="E244" s="34" t="s">
        <v>445</v>
      </c>
      <c r="F244" s="19"/>
      <c r="G244" s="19"/>
      <c r="H244" s="19"/>
      <c r="I244" s="19"/>
      <c r="J244" s="19"/>
      <c r="K244" s="19"/>
      <c r="L244" s="19" t="b">
        <f t="shared" si="18"/>
        <v>0</v>
      </c>
      <c r="M244" s="19">
        <f t="shared" si="19"/>
        <v>0</v>
      </c>
      <c r="N244" s="19"/>
      <c r="O244" s="19"/>
      <c r="P244" s="19"/>
      <c r="Q244" s="19"/>
      <c r="R244" s="19" t="b">
        <f t="shared" si="20"/>
        <v>0</v>
      </c>
      <c r="S244" s="7">
        <f t="shared" si="21"/>
        <v>0</v>
      </c>
      <c r="T244" s="7">
        <f t="shared" si="22"/>
        <v>0</v>
      </c>
    </row>
    <row r="245" spans="1:20" x14ac:dyDescent="0.25">
      <c r="A245" s="33">
        <f t="shared" si="23"/>
        <v>242</v>
      </c>
      <c r="B245" s="33" t="s">
        <v>293</v>
      </c>
      <c r="C245" s="33">
        <v>30248</v>
      </c>
      <c r="D245" s="33" t="s">
        <v>8</v>
      </c>
      <c r="E245" s="34" t="s">
        <v>9</v>
      </c>
      <c r="F245" s="19"/>
      <c r="G245" s="19"/>
      <c r="H245" s="19"/>
      <c r="I245" s="19"/>
      <c r="J245" s="19"/>
      <c r="K245" s="19"/>
      <c r="L245" s="19" t="b">
        <f t="shared" si="18"/>
        <v>0</v>
      </c>
      <c r="M245" s="19">
        <f t="shared" si="19"/>
        <v>0</v>
      </c>
      <c r="N245" s="19"/>
      <c r="O245" s="19"/>
      <c r="P245" s="19"/>
      <c r="Q245" s="19"/>
      <c r="R245" s="19" t="b">
        <f t="shared" si="20"/>
        <v>0</v>
      </c>
      <c r="S245" s="7">
        <f t="shared" si="21"/>
        <v>0</v>
      </c>
      <c r="T245" s="7">
        <f t="shared" si="22"/>
        <v>0</v>
      </c>
    </row>
    <row r="246" spans="1:20" x14ac:dyDescent="0.25">
      <c r="A246" s="33">
        <f t="shared" si="23"/>
        <v>243</v>
      </c>
      <c r="B246" s="33" t="s">
        <v>294</v>
      </c>
      <c r="C246" s="33">
        <v>30249</v>
      </c>
      <c r="D246" s="33" t="s">
        <v>48</v>
      </c>
      <c r="E246" s="34" t="s">
        <v>18</v>
      </c>
      <c r="F246" s="19"/>
      <c r="G246" s="19"/>
      <c r="H246" s="19"/>
      <c r="I246" s="19"/>
      <c r="J246" s="19"/>
      <c r="K246" s="19"/>
      <c r="L246" s="19" t="b">
        <f t="shared" si="18"/>
        <v>0</v>
      </c>
      <c r="M246" s="19">
        <f t="shared" si="19"/>
        <v>0</v>
      </c>
      <c r="N246" s="19">
        <v>1</v>
      </c>
      <c r="O246" s="19">
        <v>1</v>
      </c>
      <c r="P246" s="19"/>
      <c r="Q246" s="19"/>
      <c r="R246" s="19">
        <f t="shared" si="20"/>
        <v>1</v>
      </c>
      <c r="S246" s="7">
        <f t="shared" si="21"/>
        <v>1</v>
      </c>
      <c r="T246" s="7">
        <f t="shared" si="22"/>
        <v>1</v>
      </c>
    </row>
    <row r="247" spans="1:20" ht="30" x14ac:dyDescent="0.25">
      <c r="A247" s="33">
        <f t="shared" si="23"/>
        <v>244</v>
      </c>
      <c r="B247" s="33" t="s">
        <v>295</v>
      </c>
      <c r="C247" s="33">
        <v>30250</v>
      </c>
      <c r="D247" s="33" t="s">
        <v>8</v>
      </c>
      <c r="E247" s="34" t="s">
        <v>9</v>
      </c>
      <c r="F247" s="19"/>
      <c r="G247" s="19"/>
      <c r="H247" s="19"/>
      <c r="I247" s="19"/>
      <c r="J247" s="19"/>
      <c r="K247" s="19"/>
      <c r="L247" s="19" t="b">
        <f t="shared" si="18"/>
        <v>0</v>
      </c>
      <c r="M247" s="19">
        <f t="shared" si="19"/>
        <v>0</v>
      </c>
      <c r="N247" s="19"/>
      <c r="O247" s="19"/>
      <c r="P247" s="19"/>
      <c r="Q247" s="19"/>
      <c r="R247" s="19" t="b">
        <f t="shared" si="20"/>
        <v>0</v>
      </c>
      <c r="S247" s="7">
        <f t="shared" si="21"/>
        <v>0</v>
      </c>
      <c r="T247" s="7">
        <f t="shared" si="22"/>
        <v>0</v>
      </c>
    </row>
    <row r="248" spans="1:20" ht="38.25" x14ac:dyDescent="0.25">
      <c r="A248" s="33">
        <f t="shared" si="23"/>
        <v>245</v>
      </c>
      <c r="B248" s="33" t="s">
        <v>296</v>
      </c>
      <c r="C248" s="33">
        <v>30251</v>
      </c>
      <c r="D248" s="33" t="s">
        <v>63</v>
      </c>
      <c r="E248" s="34" t="s">
        <v>447</v>
      </c>
      <c r="F248" s="19"/>
      <c r="G248" s="19"/>
      <c r="H248" s="19"/>
      <c r="I248" s="19"/>
      <c r="J248" s="19"/>
      <c r="K248" s="19"/>
      <c r="L248" s="19" t="b">
        <f t="shared" si="18"/>
        <v>0</v>
      </c>
      <c r="M248" s="19">
        <f t="shared" si="19"/>
        <v>0</v>
      </c>
      <c r="N248" s="19"/>
      <c r="O248" s="19"/>
      <c r="P248" s="19"/>
      <c r="Q248" s="19"/>
      <c r="R248" s="19" t="b">
        <f t="shared" si="20"/>
        <v>0</v>
      </c>
      <c r="S248" s="7">
        <f t="shared" si="21"/>
        <v>0</v>
      </c>
      <c r="T248" s="7">
        <f t="shared" si="22"/>
        <v>0</v>
      </c>
    </row>
    <row r="249" spans="1:20" ht="30" x14ac:dyDescent="0.25">
      <c r="A249" s="33">
        <f t="shared" si="23"/>
        <v>246</v>
      </c>
      <c r="B249" s="33" t="s">
        <v>297</v>
      </c>
      <c r="C249" s="33">
        <v>30252</v>
      </c>
      <c r="D249" s="33" t="s">
        <v>148</v>
      </c>
      <c r="E249" s="34" t="s">
        <v>468</v>
      </c>
      <c r="F249" s="19"/>
      <c r="G249" s="19"/>
      <c r="H249" s="19"/>
      <c r="I249" s="19"/>
      <c r="J249" s="19"/>
      <c r="K249" s="19"/>
      <c r="L249" s="19" t="b">
        <f t="shared" si="18"/>
        <v>0</v>
      </c>
      <c r="M249" s="19">
        <f t="shared" si="19"/>
        <v>0</v>
      </c>
      <c r="N249" s="19"/>
      <c r="O249" s="19"/>
      <c r="P249" s="19"/>
      <c r="Q249" s="19"/>
      <c r="R249" s="19" t="b">
        <f t="shared" si="20"/>
        <v>0</v>
      </c>
      <c r="S249" s="7">
        <f t="shared" si="21"/>
        <v>0</v>
      </c>
      <c r="T249" s="7">
        <f t="shared" si="22"/>
        <v>0</v>
      </c>
    </row>
    <row r="250" spans="1:20" ht="30" x14ac:dyDescent="0.25">
      <c r="A250" s="33">
        <f t="shared" si="23"/>
        <v>247</v>
      </c>
      <c r="B250" s="33" t="s">
        <v>298</v>
      </c>
      <c r="C250" s="33">
        <v>30253</v>
      </c>
      <c r="D250" s="33" t="s">
        <v>103</v>
      </c>
      <c r="E250" s="34" t="s">
        <v>470</v>
      </c>
      <c r="F250" s="19"/>
      <c r="G250" s="19"/>
      <c r="H250" s="19"/>
      <c r="I250" s="19"/>
      <c r="J250" s="19"/>
      <c r="K250" s="19"/>
      <c r="L250" s="19" t="b">
        <f t="shared" si="18"/>
        <v>0</v>
      </c>
      <c r="M250" s="19">
        <f t="shared" si="19"/>
        <v>0</v>
      </c>
      <c r="N250" s="19"/>
      <c r="O250" s="19"/>
      <c r="P250" s="19"/>
      <c r="Q250" s="19"/>
      <c r="R250" s="19" t="b">
        <f t="shared" si="20"/>
        <v>0</v>
      </c>
      <c r="S250" s="7">
        <f t="shared" si="21"/>
        <v>0</v>
      </c>
      <c r="T250" s="7">
        <f t="shared" si="22"/>
        <v>0</v>
      </c>
    </row>
    <row r="251" spans="1:20" ht="38.25" x14ac:dyDescent="0.25">
      <c r="A251" s="33">
        <f t="shared" si="23"/>
        <v>248</v>
      </c>
      <c r="B251" s="33" t="s">
        <v>299</v>
      </c>
      <c r="C251" s="33">
        <v>30254</v>
      </c>
      <c r="D251" s="33" t="s">
        <v>33</v>
      </c>
      <c r="E251" s="34" t="s">
        <v>447</v>
      </c>
      <c r="F251" s="19"/>
      <c r="G251" s="19"/>
      <c r="H251" s="19"/>
      <c r="I251" s="19"/>
      <c r="J251" s="19"/>
      <c r="K251" s="19"/>
      <c r="L251" s="19" t="b">
        <f t="shared" si="18"/>
        <v>0</v>
      </c>
      <c r="M251" s="19">
        <f t="shared" si="19"/>
        <v>0</v>
      </c>
      <c r="N251" s="19">
        <v>3</v>
      </c>
      <c r="O251" s="19">
        <v>1</v>
      </c>
      <c r="P251" s="19"/>
      <c r="Q251" s="19"/>
      <c r="R251" s="19">
        <f t="shared" si="20"/>
        <v>1</v>
      </c>
      <c r="S251" s="7">
        <f t="shared" si="21"/>
        <v>1</v>
      </c>
      <c r="T251" s="7">
        <f t="shared" si="22"/>
        <v>1</v>
      </c>
    </row>
    <row r="252" spans="1:20" ht="30" x14ac:dyDescent="0.25">
      <c r="A252" s="33">
        <f t="shared" si="23"/>
        <v>249</v>
      </c>
      <c r="B252" s="33" t="s">
        <v>300</v>
      </c>
      <c r="C252" s="33">
        <v>30255</v>
      </c>
      <c r="D252" s="33" t="s">
        <v>8</v>
      </c>
      <c r="E252" s="34" t="s">
        <v>9</v>
      </c>
      <c r="F252" s="19"/>
      <c r="G252" s="19"/>
      <c r="H252" s="19"/>
      <c r="I252" s="19"/>
      <c r="J252" s="19"/>
      <c r="K252" s="19"/>
      <c r="L252" s="19" t="b">
        <f t="shared" si="18"/>
        <v>0</v>
      </c>
      <c r="M252" s="19">
        <f t="shared" si="19"/>
        <v>0</v>
      </c>
      <c r="N252" s="19">
        <v>2</v>
      </c>
      <c r="O252" s="19">
        <v>1</v>
      </c>
      <c r="P252" s="19"/>
      <c r="Q252" s="19"/>
      <c r="R252" s="19">
        <f t="shared" si="20"/>
        <v>1</v>
      </c>
      <c r="S252" s="7">
        <f t="shared" si="21"/>
        <v>1</v>
      </c>
      <c r="T252" s="7">
        <f t="shared" si="22"/>
        <v>1</v>
      </c>
    </row>
    <row r="253" spans="1:20" x14ac:dyDescent="0.25">
      <c r="A253" s="33">
        <f t="shared" si="23"/>
        <v>250</v>
      </c>
      <c r="B253" s="33" t="s">
        <v>301</v>
      </c>
      <c r="C253" s="33">
        <v>30256</v>
      </c>
      <c r="D253" s="33" t="s">
        <v>26</v>
      </c>
      <c r="E253" s="34" t="s">
        <v>445</v>
      </c>
      <c r="F253" s="19"/>
      <c r="G253" s="19"/>
      <c r="H253" s="19"/>
      <c r="I253" s="19"/>
      <c r="J253" s="19"/>
      <c r="K253" s="19"/>
      <c r="L253" s="19" t="b">
        <f t="shared" si="18"/>
        <v>0</v>
      </c>
      <c r="M253" s="19">
        <f t="shared" si="19"/>
        <v>0</v>
      </c>
      <c r="N253" s="19">
        <v>2</v>
      </c>
      <c r="O253" s="19">
        <v>1</v>
      </c>
      <c r="P253" s="19"/>
      <c r="Q253" s="19"/>
      <c r="R253" s="19">
        <f t="shared" si="20"/>
        <v>1</v>
      </c>
      <c r="S253" s="7">
        <f t="shared" si="21"/>
        <v>1</v>
      </c>
      <c r="T253" s="7">
        <f t="shared" si="22"/>
        <v>1</v>
      </c>
    </row>
    <row r="254" spans="1:20" x14ac:dyDescent="0.25">
      <c r="A254" s="33">
        <f t="shared" si="23"/>
        <v>251</v>
      </c>
      <c r="B254" s="33" t="s">
        <v>302</v>
      </c>
      <c r="C254" s="33">
        <v>30257</v>
      </c>
      <c r="D254" s="33" t="s">
        <v>48</v>
      </c>
      <c r="E254" s="34" t="s">
        <v>18</v>
      </c>
      <c r="F254" s="19"/>
      <c r="G254" s="19"/>
      <c r="H254" s="19"/>
      <c r="I254" s="19"/>
      <c r="J254" s="19"/>
      <c r="K254" s="19"/>
      <c r="L254" s="19" t="b">
        <f t="shared" si="18"/>
        <v>0</v>
      </c>
      <c r="M254" s="19">
        <f t="shared" si="19"/>
        <v>0</v>
      </c>
      <c r="N254" s="19"/>
      <c r="O254" s="19"/>
      <c r="P254" s="19"/>
      <c r="Q254" s="19"/>
      <c r="R254" s="19" t="b">
        <f t="shared" si="20"/>
        <v>0</v>
      </c>
      <c r="S254" s="7">
        <f t="shared" si="21"/>
        <v>0</v>
      </c>
      <c r="T254" s="7">
        <f t="shared" si="22"/>
        <v>0</v>
      </c>
    </row>
    <row r="255" spans="1:20" ht="30" x14ac:dyDescent="0.25">
      <c r="A255" s="33">
        <f t="shared" si="23"/>
        <v>252</v>
      </c>
      <c r="B255" s="33" t="s">
        <v>303</v>
      </c>
      <c r="C255" s="33">
        <v>30258</v>
      </c>
      <c r="D255" s="33" t="s">
        <v>66</v>
      </c>
      <c r="E255" s="34" t="s">
        <v>67</v>
      </c>
      <c r="F255" s="19"/>
      <c r="G255" s="19"/>
      <c r="H255" s="19">
        <v>1</v>
      </c>
      <c r="I255" s="19">
        <v>1</v>
      </c>
      <c r="J255" s="19">
        <v>2</v>
      </c>
      <c r="K255" s="19">
        <v>1</v>
      </c>
      <c r="L255" s="19">
        <f t="shared" si="18"/>
        <v>1</v>
      </c>
      <c r="M255" s="19">
        <f t="shared" si="19"/>
        <v>2</v>
      </c>
      <c r="N255" s="19"/>
      <c r="O255" s="19"/>
      <c r="P255" s="19"/>
      <c r="Q255" s="19"/>
      <c r="R255" s="19" t="b">
        <f t="shared" si="20"/>
        <v>0</v>
      </c>
      <c r="S255" s="7">
        <f t="shared" si="21"/>
        <v>0</v>
      </c>
      <c r="T255" s="7">
        <f t="shared" si="22"/>
        <v>1</v>
      </c>
    </row>
    <row r="256" spans="1:20" ht="30" x14ac:dyDescent="0.25">
      <c r="A256" s="33">
        <f t="shared" si="23"/>
        <v>253</v>
      </c>
      <c r="B256" s="33" t="s">
        <v>304</v>
      </c>
      <c r="C256" s="33">
        <v>30259</v>
      </c>
      <c r="D256" s="33" t="s">
        <v>8</v>
      </c>
      <c r="E256" s="34" t="s">
        <v>9</v>
      </c>
      <c r="F256" s="19">
        <v>2</v>
      </c>
      <c r="G256" s="19">
        <v>1</v>
      </c>
      <c r="H256" s="19">
        <v>3</v>
      </c>
      <c r="I256" s="19">
        <v>1</v>
      </c>
      <c r="J256" s="19">
        <v>2</v>
      </c>
      <c r="K256" s="19">
        <v>1</v>
      </c>
      <c r="L256" s="19">
        <f t="shared" si="18"/>
        <v>1</v>
      </c>
      <c r="M256" s="19">
        <f t="shared" si="19"/>
        <v>3</v>
      </c>
      <c r="N256" s="19"/>
      <c r="O256" s="19"/>
      <c r="P256" s="19"/>
      <c r="Q256" s="19"/>
      <c r="R256" s="19" t="b">
        <f t="shared" si="20"/>
        <v>0</v>
      </c>
      <c r="S256" s="7">
        <f t="shared" si="21"/>
        <v>0</v>
      </c>
      <c r="T256" s="7">
        <f t="shared" si="22"/>
        <v>1</v>
      </c>
    </row>
    <row r="257" spans="1:20" ht="30" x14ac:dyDescent="0.25">
      <c r="A257" s="33">
        <f t="shared" si="23"/>
        <v>254</v>
      </c>
      <c r="B257" s="33" t="s">
        <v>305</v>
      </c>
      <c r="C257" s="33">
        <v>30260</v>
      </c>
      <c r="D257" s="33" t="s">
        <v>8</v>
      </c>
      <c r="E257" s="34" t="s">
        <v>9</v>
      </c>
      <c r="F257" s="19"/>
      <c r="G257" s="19"/>
      <c r="H257" s="19"/>
      <c r="I257" s="19"/>
      <c r="J257" s="19"/>
      <c r="K257" s="19"/>
      <c r="L257" s="19" t="b">
        <f t="shared" si="18"/>
        <v>0</v>
      </c>
      <c r="M257" s="19">
        <f t="shared" si="19"/>
        <v>0</v>
      </c>
      <c r="N257" s="19"/>
      <c r="O257" s="19"/>
      <c r="P257" s="19"/>
      <c r="Q257" s="19"/>
      <c r="R257" s="19" t="b">
        <f t="shared" si="20"/>
        <v>0</v>
      </c>
      <c r="S257" s="7">
        <f t="shared" si="21"/>
        <v>0</v>
      </c>
      <c r="T257" s="7">
        <f t="shared" si="22"/>
        <v>0</v>
      </c>
    </row>
    <row r="258" spans="1:20" ht="45" x14ac:dyDescent="0.25">
      <c r="A258" s="33">
        <f t="shared" si="23"/>
        <v>255</v>
      </c>
      <c r="B258" s="33" t="s">
        <v>306</v>
      </c>
      <c r="C258" s="33">
        <v>30261</v>
      </c>
      <c r="D258" s="33" t="s">
        <v>8</v>
      </c>
      <c r="E258" s="34" t="s">
        <v>9</v>
      </c>
      <c r="F258" s="19"/>
      <c r="G258" s="19"/>
      <c r="H258" s="19"/>
      <c r="I258" s="19"/>
      <c r="J258" s="19"/>
      <c r="K258" s="19"/>
      <c r="L258" s="19" t="b">
        <f t="shared" si="18"/>
        <v>0</v>
      </c>
      <c r="M258" s="19">
        <f t="shared" si="19"/>
        <v>0</v>
      </c>
      <c r="N258" s="19"/>
      <c r="O258" s="19"/>
      <c r="P258" s="19"/>
      <c r="Q258" s="19"/>
      <c r="R258" s="19" t="b">
        <f t="shared" si="20"/>
        <v>0</v>
      </c>
      <c r="S258" s="7">
        <f t="shared" si="21"/>
        <v>0</v>
      </c>
      <c r="T258" s="7">
        <f t="shared" si="22"/>
        <v>0</v>
      </c>
    </row>
    <row r="259" spans="1:20" ht="45" x14ac:dyDescent="0.25">
      <c r="A259" s="33">
        <f t="shared" si="23"/>
        <v>256</v>
      </c>
      <c r="B259" s="33" t="s">
        <v>307</v>
      </c>
      <c r="C259" s="33">
        <v>30262</v>
      </c>
      <c r="D259" s="33" t="s">
        <v>8</v>
      </c>
      <c r="E259" s="34" t="s">
        <v>9</v>
      </c>
      <c r="F259" s="19"/>
      <c r="G259" s="19"/>
      <c r="H259" s="19"/>
      <c r="I259" s="19"/>
      <c r="J259" s="19"/>
      <c r="K259" s="19"/>
      <c r="L259" s="19" t="b">
        <f t="shared" si="18"/>
        <v>0</v>
      </c>
      <c r="M259" s="19">
        <f t="shared" si="19"/>
        <v>0</v>
      </c>
      <c r="N259" s="19"/>
      <c r="O259" s="19"/>
      <c r="P259" s="19"/>
      <c r="Q259" s="19"/>
      <c r="R259" s="19" t="b">
        <f t="shared" si="20"/>
        <v>0</v>
      </c>
      <c r="S259" s="7">
        <f t="shared" si="21"/>
        <v>0</v>
      </c>
      <c r="T259" s="7">
        <f t="shared" si="22"/>
        <v>0</v>
      </c>
    </row>
    <row r="260" spans="1:20" ht="45" x14ac:dyDescent="0.25">
      <c r="A260" s="33">
        <f t="shared" si="23"/>
        <v>257</v>
      </c>
      <c r="B260" s="33" t="s">
        <v>308</v>
      </c>
      <c r="C260" s="33">
        <v>30263</v>
      </c>
      <c r="D260" s="33" t="s">
        <v>11</v>
      </c>
      <c r="E260" s="34" t="s">
        <v>464</v>
      </c>
      <c r="F260" s="19"/>
      <c r="G260" s="19"/>
      <c r="H260" s="19"/>
      <c r="I260" s="19"/>
      <c r="J260" s="19"/>
      <c r="K260" s="19"/>
      <c r="L260" s="19" t="b">
        <f t="shared" si="18"/>
        <v>0</v>
      </c>
      <c r="M260" s="19">
        <f t="shared" si="19"/>
        <v>0</v>
      </c>
      <c r="N260" s="19"/>
      <c r="O260" s="19"/>
      <c r="P260" s="19"/>
      <c r="Q260" s="19"/>
      <c r="R260" s="19" t="b">
        <f t="shared" si="20"/>
        <v>0</v>
      </c>
      <c r="S260" s="7">
        <f t="shared" si="21"/>
        <v>0</v>
      </c>
      <c r="T260" s="7">
        <f t="shared" si="22"/>
        <v>0</v>
      </c>
    </row>
    <row r="261" spans="1:20" ht="30" x14ac:dyDescent="0.25">
      <c r="A261" s="33">
        <f t="shared" si="23"/>
        <v>258</v>
      </c>
      <c r="B261" s="33" t="s">
        <v>309</v>
      </c>
      <c r="C261" s="33">
        <v>30264</v>
      </c>
      <c r="D261" s="33" t="s">
        <v>8</v>
      </c>
      <c r="E261" s="34" t="s">
        <v>9</v>
      </c>
      <c r="F261" s="19"/>
      <c r="G261" s="19"/>
      <c r="H261" s="19"/>
      <c r="I261" s="19"/>
      <c r="J261" s="19"/>
      <c r="K261" s="19"/>
      <c r="L261" s="19" t="b">
        <f t="shared" ref="L261:L324" si="24">IF(G261&gt;0,G261,IF(I261&gt;0,I261,IF(K261&gt;0,K261)))</f>
        <v>0</v>
      </c>
      <c r="M261" s="19">
        <f t="shared" ref="M261:M324" si="25">G261+I261+K261</f>
        <v>0</v>
      </c>
      <c r="N261" s="19"/>
      <c r="O261" s="19"/>
      <c r="P261" s="19"/>
      <c r="Q261" s="19"/>
      <c r="R261" s="19" t="b">
        <f t="shared" ref="R261:R324" si="26">IF(O261&gt;0,O261,IF(Q261&gt;0,Q261))</f>
        <v>0</v>
      </c>
      <c r="S261" s="7">
        <f t="shared" ref="S261:S324" si="27">O261+Q261</f>
        <v>0</v>
      </c>
      <c r="T261" s="7">
        <f t="shared" ref="T261:T324" si="28">L261+R261</f>
        <v>0</v>
      </c>
    </row>
    <row r="262" spans="1:20" ht="30" x14ac:dyDescent="0.25">
      <c r="A262" s="33">
        <f t="shared" ref="A262:A325" si="29">A261+1</f>
        <v>259</v>
      </c>
      <c r="B262" s="33" t="s">
        <v>310</v>
      </c>
      <c r="C262" s="33">
        <v>30265</v>
      </c>
      <c r="D262" s="33" t="s">
        <v>11</v>
      </c>
      <c r="E262" s="34" t="s">
        <v>464</v>
      </c>
      <c r="F262" s="19"/>
      <c r="G262" s="19"/>
      <c r="H262" s="19"/>
      <c r="I262" s="19"/>
      <c r="J262" s="19"/>
      <c r="K262" s="19"/>
      <c r="L262" s="19" t="b">
        <f t="shared" si="24"/>
        <v>0</v>
      </c>
      <c r="M262" s="19">
        <f t="shared" si="25"/>
        <v>0</v>
      </c>
      <c r="N262" s="19"/>
      <c r="O262" s="19"/>
      <c r="P262" s="19"/>
      <c r="Q262" s="19"/>
      <c r="R262" s="19" t="b">
        <f t="shared" si="26"/>
        <v>0</v>
      </c>
      <c r="S262" s="7">
        <f t="shared" si="27"/>
        <v>0</v>
      </c>
      <c r="T262" s="7">
        <f t="shared" si="28"/>
        <v>0</v>
      </c>
    </row>
    <row r="263" spans="1:20" ht="30" x14ac:dyDescent="0.25">
      <c r="A263" s="33">
        <f t="shared" si="29"/>
        <v>260</v>
      </c>
      <c r="B263" s="33" t="s">
        <v>311</v>
      </c>
      <c r="C263" s="33">
        <v>30266</v>
      </c>
      <c r="D263" s="33" t="s">
        <v>26</v>
      </c>
      <c r="E263" s="34" t="s">
        <v>445</v>
      </c>
      <c r="F263" s="19"/>
      <c r="G263" s="19"/>
      <c r="H263" s="19"/>
      <c r="I263" s="19"/>
      <c r="J263" s="19"/>
      <c r="K263" s="19"/>
      <c r="L263" s="19" t="b">
        <f t="shared" si="24"/>
        <v>0</v>
      </c>
      <c r="M263" s="19">
        <f t="shared" si="25"/>
        <v>0</v>
      </c>
      <c r="N263" s="19"/>
      <c r="O263" s="19"/>
      <c r="P263" s="19"/>
      <c r="Q263" s="19"/>
      <c r="R263" s="19" t="b">
        <f t="shared" si="26"/>
        <v>0</v>
      </c>
      <c r="S263" s="7">
        <f t="shared" si="27"/>
        <v>0</v>
      </c>
      <c r="T263" s="7">
        <f t="shared" si="28"/>
        <v>0</v>
      </c>
    </row>
    <row r="264" spans="1:20" ht="30" x14ac:dyDescent="0.25">
      <c r="A264" s="33">
        <f t="shared" si="29"/>
        <v>261</v>
      </c>
      <c r="B264" s="35" t="s">
        <v>312</v>
      </c>
      <c r="C264" s="33">
        <v>30267</v>
      </c>
      <c r="D264" s="33" t="s">
        <v>11</v>
      </c>
      <c r="E264" s="34" t="s">
        <v>468</v>
      </c>
      <c r="F264" s="19"/>
      <c r="G264" s="19"/>
      <c r="H264" s="19"/>
      <c r="I264" s="19"/>
      <c r="J264" s="19"/>
      <c r="K264" s="19"/>
      <c r="L264" s="19" t="b">
        <f t="shared" si="24"/>
        <v>0</v>
      </c>
      <c r="M264" s="19">
        <f t="shared" si="25"/>
        <v>0</v>
      </c>
      <c r="N264" s="19"/>
      <c r="O264" s="19"/>
      <c r="P264" s="19"/>
      <c r="Q264" s="19"/>
      <c r="R264" s="19" t="b">
        <f t="shared" si="26"/>
        <v>0</v>
      </c>
      <c r="S264" s="7">
        <f t="shared" si="27"/>
        <v>0</v>
      </c>
      <c r="T264" s="7">
        <f t="shared" si="28"/>
        <v>0</v>
      </c>
    </row>
    <row r="265" spans="1:20" ht="30" x14ac:dyDescent="0.25">
      <c r="A265" s="33">
        <f t="shared" si="29"/>
        <v>262</v>
      </c>
      <c r="B265" s="33" t="s">
        <v>313</v>
      </c>
      <c r="C265" s="33">
        <v>30268</v>
      </c>
      <c r="D265" s="33" t="s">
        <v>26</v>
      </c>
      <c r="E265" s="34" t="s">
        <v>445</v>
      </c>
      <c r="F265" s="19"/>
      <c r="G265" s="19"/>
      <c r="H265" s="19"/>
      <c r="I265" s="19"/>
      <c r="J265" s="19"/>
      <c r="K265" s="19"/>
      <c r="L265" s="19" t="b">
        <f t="shared" si="24"/>
        <v>0</v>
      </c>
      <c r="M265" s="19">
        <f t="shared" si="25"/>
        <v>0</v>
      </c>
      <c r="N265" s="19"/>
      <c r="O265" s="19"/>
      <c r="P265" s="19"/>
      <c r="Q265" s="19"/>
      <c r="R265" s="19" t="b">
        <f t="shared" si="26"/>
        <v>0</v>
      </c>
      <c r="S265" s="7">
        <f t="shared" si="27"/>
        <v>0</v>
      </c>
      <c r="T265" s="7">
        <f t="shared" si="28"/>
        <v>0</v>
      </c>
    </row>
    <row r="266" spans="1:20" ht="30" x14ac:dyDescent="0.25">
      <c r="A266" s="33">
        <f t="shared" si="29"/>
        <v>263</v>
      </c>
      <c r="B266" s="33" t="s">
        <v>314</v>
      </c>
      <c r="C266" s="33">
        <v>30269</v>
      </c>
      <c r="D266" s="33" t="s">
        <v>8</v>
      </c>
      <c r="E266" s="34" t="s">
        <v>9</v>
      </c>
      <c r="F266" s="19"/>
      <c r="G266" s="19"/>
      <c r="H266" s="19"/>
      <c r="I266" s="19"/>
      <c r="J266" s="19"/>
      <c r="K266" s="19"/>
      <c r="L266" s="19" t="b">
        <f t="shared" si="24"/>
        <v>0</v>
      </c>
      <c r="M266" s="19">
        <f t="shared" si="25"/>
        <v>0</v>
      </c>
      <c r="N266" s="19">
        <v>1</v>
      </c>
      <c r="O266" s="19">
        <v>1</v>
      </c>
      <c r="P266" s="19"/>
      <c r="Q266" s="19"/>
      <c r="R266" s="19">
        <f t="shared" si="26"/>
        <v>1</v>
      </c>
      <c r="S266" s="7">
        <f t="shared" si="27"/>
        <v>1</v>
      </c>
      <c r="T266" s="7">
        <f t="shared" si="28"/>
        <v>1</v>
      </c>
    </row>
    <row r="267" spans="1:20" ht="30" x14ac:dyDescent="0.25">
      <c r="A267" s="33">
        <f t="shared" si="29"/>
        <v>264</v>
      </c>
      <c r="B267" s="33" t="s">
        <v>315</v>
      </c>
      <c r="C267" s="33">
        <v>30270</v>
      </c>
      <c r="D267" s="33" t="s">
        <v>8</v>
      </c>
      <c r="E267" s="34" t="s">
        <v>9</v>
      </c>
      <c r="F267" s="19"/>
      <c r="G267" s="19"/>
      <c r="H267" s="19"/>
      <c r="I267" s="19"/>
      <c r="J267" s="19"/>
      <c r="K267" s="19"/>
      <c r="L267" s="19" t="b">
        <f t="shared" si="24"/>
        <v>0</v>
      </c>
      <c r="M267" s="19">
        <f t="shared" si="25"/>
        <v>0</v>
      </c>
      <c r="N267" s="19"/>
      <c r="O267" s="19"/>
      <c r="P267" s="19"/>
      <c r="Q267" s="19"/>
      <c r="R267" s="19" t="b">
        <f t="shared" si="26"/>
        <v>0</v>
      </c>
      <c r="S267" s="7">
        <f t="shared" si="27"/>
        <v>0</v>
      </c>
      <c r="T267" s="7">
        <f t="shared" si="28"/>
        <v>0</v>
      </c>
    </row>
    <row r="268" spans="1:20" ht="30" x14ac:dyDescent="0.25">
      <c r="A268" s="33">
        <f t="shared" si="29"/>
        <v>265</v>
      </c>
      <c r="B268" s="33" t="s">
        <v>316</v>
      </c>
      <c r="C268" s="33">
        <v>30271</v>
      </c>
      <c r="D268" s="33" t="s">
        <v>26</v>
      </c>
      <c r="E268" s="34" t="s">
        <v>445</v>
      </c>
      <c r="F268" s="19"/>
      <c r="G268" s="19"/>
      <c r="H268" s="19"/>
      <c r="I268" s="19"/>
      <c r="J268" s="19"/>
      <c r="K268" s="19"/>
      <c r="L268" s="19" t="b">
        <f t="shared" si="24"/>
        <v>0</v>
      </c>
      <c r="M268" s="19">
        <f t="shared" si="25"/>
        <v>0</v>
      </c>
      <c r="N268" s="19"/>
      <c r="O268" s="19"/>
      <c r="P268" s="19"/>
      <c r="Q268" s="19"/>
      <c r="R268" s="19" t="b">
        <f t="shared" si="26"/>
        <v>0</v>
      </c>
      <c r="S268" s="7">
        <f t="shared" si="27"/>
        <v>0</v>
      </c>
      <c r="T268" s="7">
        <f t="shared" si="28"/>
        <v>0</v>
      </c>
    </row>
    <row r="269" spans="1:20" ht="30" x14ac:dyDescent="0.25">
      <c r="A269" s="33">
        <f t="shared" si="29"/>
        <v>266</v>
      </c>
      <c r="B269" s="33" t="s">
        <v>317</v>
      </c>
      <c r="C269" s="33">
        <v>30272</v>
      </c>
      <c r="D269" s="33" t="s">
        <v>29</v>
      </c>
      <c r="E269" s="34" t="s">
        <v>446</v>
      </c>
      <c r="F269" s="19"/>
      <c r="G269" s="19"/>
      <c r="H269" s="19"/>
      <c r="I269" s="19"/>
      <c r="J269" s="19"/>
      <c r="K269" s="19"/>
      <c r="L269" s="19" t="b">
        <f t="shared" si="24"/>
        <v>0</v>
      </c>
      <c r="M269" s="19">
        <f t="shared" si="25"/>
        <v>0</v>
      </c>
      <c r="N269" s="19">
        <v>1</v>
      </c>
      <c r="O269" s="19">
        <v>1</v>
      </c>
      <c r="P269" s="19"/>
      <c r="Q269" s="19"/>
      <c r="R269" s="19">
        <f t="shared" si="26"/>
        <v>1</v>
      </c>
      <c r="S269" s="7">
        <f t="shared" si="27"/>
        <v>1</v>
      </c>
      <c r="T269" s="7">
        <f t="shared" si="28"/>
        <v>1</v>
      </c>
    </row>
    <row r="270" spans="1:20" ht="30" x14ac:dyDescent="0.25">
      <c r="A270" s="33">
        <f t="shared" si="29"/>
        <v>267</v>
      </c>
      <c r="B270" s="33" t="s">
        <v>318</v>
      </c>
      <c r="C270" s="33">
        <v>30273</v>
      </c>
      <c r="D270" s="33" t="s">
        <v>188</v>
      </c>
      <c r="E270" s="34" t="s">
        <v>461</v>
      </c>
      <c r="F270" s="19"/>
      <c r="G270" s="19"/>
      <c r="H270" s="19"/>
      <c r="I270" s="19"/>
      <c r="J270" s="19"/>
      <c r="K270" s="19"/>
      <c r="L270" s="19" t="b">
        <f t="shared" si="24"/>
        <v>0</v>
      </c>
      <c r="M270" s="19">
        <f t="shared" si="25"/>
        <v>0</v>
      </c>
      <c r="N270" s="19"/>
      <c r="O270" s="19"/>
      <c r="P270" s="19"/>
      <c r="Q270" s="19"/>
      <c r="R270" s="19" t="b">
        <f t="shared" si="26"/>
        <v>0</v>
      </c>
      <c r="S270" s="7">
        <f t="shared" si="27"/>
        <v>0</v>
      </c>
      <c r="T270" s="7">
        <f t="shared" si="28"/>
        <v>0</v>
      </c>
    </row>
    <row r="271" spans="1:20" ht="30" x14ac:dyDescent="0.25">
      <c r="A271" s="33">
        <f t="shared" si="29"/>
        <v>268</v>
      </c>
      <c r="B271" s="33" t="s">
        <v>319</v>
      </c>
      <c r="C271" s="33">
        <v>30274</v>
      </c>
      <c r="D271" s="33" t="s">
        <v>8</v>
      </c>
      <c r="E271" s="34" t="s">
        <v>9</v>
      </c>
      <c r="F271" s="19"/>
      <c r="G271" s="19"/>
      <c r="H271" s="19"/>
      <c r="I271" s="19"/>
      <c r="J271" s="19"/>
      <c r="K271" s="19"/>
      <c r="L271" s="19" t="b">
        <f t="shared" si="24"/>
        <v>0</v>
      </c>
      <c r="M271" s="19">
        <f t="shared" si="25"/>
        <v>0</v>
      </c>
      <c r="N271" s="19"/>
      <c r="O271" s="19"/>
      <c r="P271" s="19"/>
      <c r="Q271" s="19"/>
      <c r="R271" s="19" t="b">
        <f t="shared" si="26"/>
        <v>0</v>
      </c>
      <c r="S271" s="7">
        <f t="shared" si="27"/>
        <v>0</v>
      </c>
      <c r="T271" s="7">
        <f t="shared" si="28"/>
        <v>0</v>
      </c>
    </row>
    <row r="272" spans="1:20" ht="30" x14ac:dyDescent="0.25">
      <c r="A272" s="33">
        <f t="shared" si="29"/>
        <v>269</v>
      </c>
      <c r="B272" s="33" t="s">
        <v>320</v>
      </c>
      <c r="C272" s="33">
        <v>30275</v>
      </c>
      <c r="D272" s="33" t="s">
        <v>103</v>
      </c>
      <c r="E272" s="34" t="s">
        <v>470</v>
      </c>
      <c r="F272" s="19"/>
      <c r="G272" s="19"/>
      <c r="H272" s="19"/>
      <c r="I272" s="19"/>
      <c r="J272" s="19"/>
      <c r="K272" s="19"/>
      <c r="L272" s="19" t="b">
        <f t="shared" si="24"/>
        <v>0</v>
      </c>
      <c r="M272" s="19">
        <f t="shared" si="25"/>
        <v>0</v>
      </c>
      <c r="N272" s="19"/>
      <c r="O272" s="19"/>
      <c r="P272" s="19"/>
      <c r="Q272" s="19"/>
      <c r="R272" s="19" t="b">
        <f t="shared" si="26"/>
        <v>0</v>
      </c>
      <c r="S272" s="7">
        <f t="shared" si="27"/>
        <v>0</v>
      </c>
      <c r="T272" s="7">
        <f t="shared" si="28"/>
        <v>0</v>
      </c>
    </row>
    <row r="273" spans="1:20" ht="38.25" x14ac:dyDescent="0.25">
      <c r="A273" s="33">
        <f t="shared" si="29"/>
        <v>270</v>
      </c>
      <c r="B273" s="33" t="s">
        <v>321</v>
      </c>
      <c r="C273" s="33">
        <v>30276</v>
      </c>
      <c r="D273" s="33" t="s">
        <v>14</v>
      </c>
      <c r="E273" s="34" t="s">
        <v>466</v>
      </c>
      <c r="F273" s="19"/>
      <c r="G273" s="19"/>
      <c r="H273" s="19"/>
      <c r="I273" s="19"/>
      <c r="J273" s="19"/>
      <c r="K273" s="19"/>
      <c r="L273" s="19" t="b">
        <f t="shared" si="24"/>
        <v>0</v>
      </c>
      <c r="M273" s="19">
        <f t="shared" si="25"/>
        <v>0</v>
      </c>
      <c r="N273" s="19"/>
      <c r="O273" s="19"/>
      <c r="P273" s="19"/>
      <c r="Q273" s="19"/>
      <c r="R273" s="19" t="b">
        <f t="shared" si="26"/>
        <v>0</v>
      </c>
      <c r="S273" s="7">
        <f t="shared" si="27"/>
        <v>0</v>
      </c>
      <c r="T273" s="7">
        <f t="shared" si="28"/>
        <v>0</v>
      </c>
    </row>
    <row r="274" spans="1:20" ht="30" x14ac:dyDescent="0.25">
      <c r="A274" s="33">
        <f t="shared" si="29"/>
        <v>271</v>
      </c>
      <c r="B274" s="33" t="s">
        <v>322</v>
      </c>
      <c r="C274" s="33">
        <v>30277</v>
      </c>
      <c r="D274" s="33" t="s">
        <v>26</v>
      </c>
      <c r="E274" s="34" t="s">
        <v>445</v>
      </c>
      <c r="F274" s="19"/>
      <c r="G274" s="19"/>
      <c r="H274" s="19"/>
      <c r="I274" s="19"/>
      <c r="J274" s="19"/>
      <c r="K274" s="19"/>
      <c r="L274" s="19" t="b">
        <f t="shared" si="24"/>
        <v>0</v>
      </c>
      <c r="M274" s="19">
        <f t="shared" si="25"/>
        <v>0</v>
      </c>
      <c r="N274" s="19">
        <v>1</v>
      </c>
      <c r="O274" s="19">
        <v>1</v>
      </c>
      <c r="P274" s="19"/>
      <c r="Q274" s="19"/>
      <c r="R274" s="19">
        <f t="shared" si="26"/>
        <v>1</v>
      </c>
      <c r="S274" s="7">
        <f t="shared" si="27"/>
        <v>1</v>
      </c>
      <c r="T274" s="7">
        <f t="shared" si="28"/>
        <v>1</v>
      </c>
    </row>
    <row r="275" spans="1:20" ht="30" x14ac:dyDescent="0.25">
      <c r="A275" s="33">
        <f t="shared" si="29"/>
        <v>272</v>
      </c>
      <c r="B275" s="33" t="s">
        <v>323</v>
      </c>
      <c r="C275" s="33">
        <v>30278</v>
      </c>
      <c r="D275" s="33" t="s">
        <v>63</v>
      </c>
      <c r="E275" s="34" t="s">
        <v>445</v>
      </c>
      <c r="F275" s="19">
        <v>1</v>
      </c>
      <c r="G275" s="19">
        <v>1</v>
      </c>
      <c r="H275" s="19">
        <v>1</v>
      </c>
      <c r="I275" s="19">
        <v>1</v>
      </c>
      <c r="J275" s="19"/>
      <c r="K275" s="19"/>
      <c r="L275" s="19">
        <f t="shared" si="24"/>
        <v>1</v>
      </c>
      <c r="M275" s="19">
        <f t="shared" si="25"/>
        <v>2</v>
      </c>
      <c r="N275" s="19"/>
      <c r="O275" s="19"/>
      <c r="P275" s="19"/>
      <c r="Q275" s="19"/>
      <c r="R275" s="19" t="b">
        <f t="shared" si="26"/>
        <v>0</v>
      </c>
      <c r="S275" s="7">
        <f t="shared" si="27"/>
        <v>0</v>
      </c>
      <c r="T275" s="7">
        <f t="shared" si="28"/>
        <v>1</v>
      </c>
    </row>
    <row r="276" spans="1:20" ht="30" x14ac:dyDescent="0.25">
      <c r="A276" s="33">
        <f t="shared" si="29"/>
        <v>273</v>
      </c>
      <c r="B276" s="33" t="s">
        <v>324</v>
      </c>
      <c r="C276" s="33">
        <v>30279</v>
      </c>
      <c r="D276" s="33" t="s">
        <v>26</v>
      </c>
      <c r="E276" s="34" t="s">
        <v>445</v>
      </c>
      <c r="F276" s="19"/>
      <c r="G276" s="19"/>
      <c r="H276" s="19"/>
      <c r="I276" s="19"/>
      <c r="J276" s="19"/>
      <c r="K276" s="19"/>
      <c r="L276" s="19" t="b">
        <f t="shared" si="24"/>
        <v>0</v>
      </c>
      <c r="M276" s="19">
        <f t="shared" si="25"/>
        <v>0</v>
      </c>
      <c r="N276" s="19"/>
      <c r="O276" s="19"/>
      <c r="P276" s="19"/>
      <c r="Q276" s="19"/>
      <c r="R276" s="19" t="b">
        <f t="shared" si="26"/>
        <v>0</v>
      </c>
      <c r="S276" s="7">
        <f t="shared" si="27"/>
        <v>0</v>
      </c>
      <c r="T276" s="7">
        <f t="shared" si="28"/>
        <v>0</v>
      </c>
    </row>
    <row r="277" spans="1:20" ht="30" x14ac:dyDescent="0.25">
      <c r="A277" s="33">
        <f t="shared" si="29"/>
        <v>274</v>
      </c>
      <c r="B277" s="33" t="s">
        <v>325</v>
      </c>
      <c r="C277" s="33">
        <v>30280</v>
      </c>
      <c r="D277" s="33" t="s">
        <v>29</v>
      </c>
      <c r="E277" s="34" t="s">
        <v>446</v>
      </c>
      <c r="F277" s="19"/>
      <c r="G277" s="19"/>
      <c r="H277" s="19"/>
      <c r="I277" s="19"/>
      <c r="J277" s="19"/>
      <c r="K277" s="19"/>
      <c r="L277" s="19" t="b">
        <f t="shared" si="24"/>
        <v>0</v>
      </c>
      <c r="M277" s="19">
        <f t="shared" si="25"/>
        <v>0</v>
      </c>
      <c r="N277" s="19"/>
      <c r="O277" s="19"/>
      <c r="P277" s="19"/>
      <c r="Q277" s="19"/>
      <c r="R277" s="19" t="b">
        <f t="shared" si="26"/>
        <v>0</v>
      </c>
      <c r="S277" s="7">
        <f t="shared" si="27"/>
        <v>0</v>
      </c>
      <c r="T277" s="7">
        <f t="shared" si="28"/>
        <v>0</v>
      </c>
    </row>
    <row r="278" spans="1:20" ht="30" x14ac:dyDescent="0.25">
      <c r="A278" s="33">
        <f t="shared" si="29"/>
        <v>275</v>
      </c>
      <c r="B278" s="33" t="s">
        <v>326</v>
      </c>
      <c r="C278" s="33">
        <v>30281</v>
      </c>
      <c r="D278" s="33" t="s">
        <v>8</v>
      </c>
      <c r="E278" s="34" t="s">
        <v>9</v>
      </c>
      <c r="F278" s="19"/>
      <c r="G278" s="19"/>
      <c r="H278" s="19"/>
      <c r="I278" s="19"/>
      <c r="J278" s="19"/>
      <c r="K278" s="19"/>
      <c r="L278" s="19" t="b">
        <f t="shared" si="24"/>
        <v>0</v>
      </c>
      <c r="M278" s="19">
        <f t="shared" si="25"/>
        <v>0</v>
      </c>
      <c r="N278" s="19"/>
      <c r="O278" s="19"/>
      <c r="P278" s="19"/>
      <c r="Q278" s="19"/>
      <c r="R278" s="19" t="b">
        <f t="shared" si="26"/>
        <v>0</v>
      </c>
      <c r="S278" s="7">
        <f t="shared" si="27"/>
        <v>0</v>
      </c>
      <c r="T278" s="7">
        <f t="shared" si="28"/>
        <v>0</v>
      </c>
    </row>
    <row r="279" spans="1:20" ht="30" x14ac:dyDescent="0.25">
      <c r="A279" s="33">
        <f t="shared" si="29"/>
        <v>276</v>
      </c>
      <c r="B279" s="33" t="s">
        <v>327</v>
      </c>
      <c r="C279" s="33">
        <v>30282</v>
      </c>
      <c r="D279" s="33" t="s">
        <v>26</v>
      </c>
      <c r="E279" s="34" t="s">
        <v>445</v>
      </c>
      <c r="F279" s="19"/>
      <c r="G279" s="19"/>
      <c r="H279" s="19"/>
      <c r="I279" s="19"/>
      <c r="J279" s="19"/>
      <c r="K279" s="19"/>
      <c r="L279" s="19" t="b">
        <f t="shared" si="24"/>
        <v>0</v>
      </c>
      <c r="M279" s="19">
        <f t="shared" si="25"/>
        <v>0</v>
      </c>
      <c r="N279" s="19"/>
      <c r="O279" s="19"/>
      <c r="P279" s="19"/>
      <c r="Q279" s="19"/>
      <c r="R279" s="19" t="b">
        <f t="shared" si="26"/>
        <v>0</v>
      </c>
      <c r="S279" s="7">
        <f t="shared" si="27"/>
        <v>0</v>
      </c>
      <c r="T279" s="7">
        <f t="shared" si="28"/>
        <v>0</v>
      </c>
    </row>
    <row r="280" spans="1:20" x14ac:dyDescent="0.25">
      <c r="A280" s="33">
        <f t="shared" si="29"/>
        <v>277</v>
      </c>
      <c r="B280" s="33" t="s">
        <v>328</v>
      </c>
      <c r="C280" s="33">
        <v>30283</v>
      </c>
      <c r="D280" s="33" t="s">
        <v>29</v>
      </c>
      <c r="E280" s="34" t="s">
        <v>446</v>
      </c>
      <c r="F280" s="19"/>
      <c r="G280" s="19"/>
      <c r="H280" s="19"/>
      <c r="I280" s="19"/>
      <c r="J280" s="19"/>
      <c r="K280" s="19"/>
      <c r="L280" s="19" t="b">
        <f t="shared" si="24"/>
        <v>0</v>
      </c>
      <c r="M280" s="19">
        <f t="shared" si="25"/>
        <v>0</v>
      </c>
      <c r="N280" s="19"/>
      <c r="O280" s="19"/>
      <c r="P280" s="19"/>
      <c r="Q280" s="19"/>
      <c r="R280" s="19" t="b">
        <f t="shared" si="26"/>
        <v>0</v>
      </c>
      <c r="S280" s="7">
        <f t="shared" si="27"/>
        <v>0</v>
      </c>
      <c r="T280" s="7">
        <f t="shared" si="28"/>
        <v>0</v>
      </c>
    </row>
    <row r="281" spans="1:20" ht="30" x14ac:dyDescent="0.25">
      <c r="A281" s="33">
        <f t="shared" si="29"/>
        <v>278</v>
      </c>
      <c r="B281" s="33" t="s">
        <v>329</v>
      </c>
      <c r="C281" s="33">
        <v>30284</v>
      </c>
      <c r="D281" s="33" t="s">
        <v>8</v>
      </c>
      <c r="E281" s="34" t="s">
        <v>9</v>
      </c>
      <c r="F281" s="19"/>
      <c r="G281" s="19"/>
      <c r="H281" s="19"/>
      <c r="I281" s="19"/>
      <c r="J281" s="19"/>
      <c r="K281" s="19"/>
      <c r="L281" s="19" t="b">
        <f t="shared" si="24"/>
        <v>0</v>
      </c>
      <c r="M281" s="19">
        <f t="shared" si="25"/>
        <v>0</v>
      </c>
      <c r="N281" s="19"/>
      <c r="O281" s="19"/>
      <c r="P281" s="19"/>
      <c r="Q281" s="19"/>
      <c r="R281" s="19" t="b">
        <f t="shared" si="26"/>
        <v>0</v>
      </c>
      <c r="S281" s="7">
        <f t="shared" si="27"/>
        <v>0</v>
      </c>
      <c r="T281" s="7">
        <f t="shared" si="28"/>
        <v>0</v>
      </c>
    </row>
    <row r="282" spans="1:20" ht="30" x14ac:dyDescent="0.25">
      <c r="A282" s="33">
        <f t="shared" si="29"/>
        <v>279</v>
      </c>
      <c r="B282" s="33" t="s">
        <v>330</v>
      </c>
      <c r="C282" s="33">
        <v>30285</v>
      </c>
      <c r="D282" s="33" t="s">
        <v>8</v>
      </c>
      <c r="E282" s="34" t="s">
        <v>9</v>
      </c>
      <c r="F282" s="19"/>
      <c r="G282" s="19"/>
      <c r="H282" s="19"/>
      <c r="I282" s="19"/>
      <c r="J282" s="19"/>
      <c r="K282" s="19"/>
      <c r="L282" s="19" t="b">
        <f t="shared" si="24"/>
        <v>0</v>
      </c>
      <c r="M282" s="19">
        <f t="shared" si="25"/>
        <v>0</v>
      </c>
      <c r="N282" s="19"/>
      <c r="O282" s="19"/>
      <c r="P282" s="19"/>
      <c r="Q282" s="19"/>
      <c r="R282" s="19" t="b">
        <f t="shared" si="26"/>
        <v>0</v>
      </c>
      <c r="S282" s="7">
        <f t="shared" si="27"/>
        <v>0</v>
      </c>
      <c r="T282" s="7">
        <f t="shared" si="28"/>
        <v>0</v>
      </c>
    </row>
    <row r="283" spans="1:20" x14ac:dyDescent="0.25">
      <c r="A283" s="33">
        <f t="shared" si="29"/>
        <v>280</v>
      </c>
      <c r="B283" s="33" t="s">
        <v>331</v>
      </c>
      <c r="C283" s="33">
        <v>30286</v>
      </c>
      <c r="D283" s="33" t="s">
        <v>8</v>
      </c>
      <c r="E283" s="34" t="s">
        <v>9</v>
      </c>
      <c r="F283" s="19"/>
      <c r="G283" s="19"/>
      <c r="H283" s="19"/>
      <c r="I283" s="19"/>
      <c r="J283" s="19"/>
      <c r="K283" s="19"/>
      <c r="L283" s="19" t="b">
        <f t="shared" si="24"/>
        <v>0</v>
      </c>
      <c r="M283" s="19">
        <f t="shared" si="25"/>
        <v>0</v>
      </c>
      <c r="N283" s="19">
        <v>1</v>
      </c>
      <c r="O283" s="19">
        <v>1</v>
      </c>
      <c r="P283" s="19"/>
      <c r="Q283" s="19"/>
      <c r="R283" s="19">
        <f t="shared" si="26"/>
        <v>1</v>
      </c>
      <c r="S283" s="7">
        <f t="shared" si="27"/>
        <v>1</v>
      </c>
      <c r="T283" s="7">
        <f t="shared" si="28"/>
        <v>1</v>
      </c>
    </row>
    <row r="284" spans="1:20" ht="30" x14ac:dyDescent="0.25">
      <c r="A284" s="33">
        <f t="shared" si="29"/>
        <v>281</v>
      </c>
      <c r="B284" s="33" t="s">
        <v>332</v>
      </c>
      <c r="C284" s="33">
        <v>30287</v>
      </c>
      <c r="D284" s="33" t="s">
        <v>122</v>
      </c>
      <c r="E284" s="34" t="s">
        <v>445</v>
      </c>
      <c r="F284" s="19"/>
      <c r="G284" s="19"/>
      <c r="H284" s="19"/>
      <c r="I284" s="19"/>
      <c r="J284" s="19"/>
      <c r="K284" s="19"/>
      <c r="L284" s="19" t="b">
        <f t="shared" si="24"/>
        <v>0</v>
      </c>
      <c r="M284" s="19">
        <f t="shared" si="25"/>
        <v>0</v>
      </c>
      <c r="N284" s="19"/>
      <c r="O284" s="19"/>
      <c r="P284" s="19"/>
      <c r="Q284" s="19"/>
      <c r="R284" s="19" t="b">
        <f t="shared" si="26"/>
        <v>0</v>
      </c>
      <c r="S284" s="7">
        <f t="shared" si="27"/>
        <v>0</v>
      </c>
      <c r="T284" s="7">
        <f t="shared" si="28"/>
        <v>0</v>
      </c>
    </row>
    <row r="285" spans="1:20" x14ac:dyDescent="0.25">
      <c r="A285" s="33">
        <f t="shared" si="29"/>
        <v>282</v>
      </c>
      <c r="B285" s="33" t="s">
        <v>333</v>
      </c>
      <c r="C285" s="33">
        <v>30288</v>
      </c>
      <c r="D285" s="33" t="s">
        <v>26</v>
      </c>
      <c r="E285" s="34" t="s">
        <v>445</v>
      </c>
      <c r="F285" s="19"/>
      <c r="G285" s="19"/>
      <c r="H285" s="19"/>
      <c r="I285" s="19"/>
      <c r="J285" s="19"/>
      <c r="K285" s="19"/>
      <c r="L285" s="19" t="b">
        <f t="shared" si="24"/>
        <v>0</v>
      </c>
      <c r="M285" s="19">
        <f t="shared" si="25"/>
        <v>0</v>
      </c>
      <c r="N285" s="19"/>
      <c r="O285" s="19"/>
      <c r="P285" s="19"/>
      <c r="Q285" s="19"/>
      <c r="R285" s="19" t="b">
        <f t="shared" si="26"/>
        <v>0</v>
      </c>
      <c r="S285" s="7">
        <f t="shared" si="27"/>
        <v>0</v>
      </c>
      <c r="T285" s="7">
        <f t="shared" si="28"/>
        <v>0</v>
      </c>
    </row>
    <row r="286" spans="1:20" ht="30" x14ac:dyDescent="0.25">
      <c r="A286" s="33">
        <f t="shared" si="29"/>
        <v>283</v>
      </c>
      <c r="B286" s="33" t="s">
        <v>334</v>
      </c>
      <c r="C286" s="33">
        <v>30289</v>
      </c>
      <c r="D286" s="33" t="s">
        <v>11</v>
      </c>
      <c r="E286" s="34" t="s">
        <v>464</v>
      </c>
      <c r="F286" s="19"/>
      <c r="G286" s="19"/>
      <c r="H286" s="19"/>
      <c r="I286" s="19"/>
      <c r="J286" s="19"/>
      <c r="K286" s="19"/>
      <c r="L286" s="19" t="b">
        <f t="shared" si="24"/>
        <v>0</v>
      </c>
      <c r="M286" s="19">
        <f t="shared" si="25"/>
        <v>0</v>
      </c>
      <c r="N286" s="19"/>
      <c r="O286" s="19"/>
      <c r="P286" s="19"/>
      <c r="Q286" s="19"/>
      <c r="R286" s="19" t="b">
        <f t="shared" si="26"/>
        <v>0</v>
      </c>
      <c r="S286" s="7">
        <f t="shared" si="27"/>
        <v>0</v>
      </c>
      <c r="T286" s="7">
        <f t="shared" si="28"/>
        <v>0</v>
      </c>
    </row>
    <row r="287" spans="1:20" ht="30" x14ac:dyDescent="0.25">
      <c r="A287" s="33">
        <f t="shared" si="29"/>
        <v>284</v>
      </c>
      <c r="B287" s="33" t="s">
        <v>335</v>
      </c>
      <c r="C287" s="33">
        <v>30291</v>
      </c>
      <c r="D287" s="33" t="s">
        <v>8</v>
      </c>
      <c r="E287" s="34" t="s">
        <v>9</v>
      </c>
      <c r="F287" s="19"/>
      <c r="G287" s="19"/>
      <c r="H287" s="19"/>
      <c r="I287" s="19"/>
      <c r="J287" s="19"/>
      <c r="K287" s="19"/>
      <c r="L287" s="19" t="b">
        <f t="shared" si="24"/>
        <v>0</v>
      </c>
      <c r="M287" s="19">
        <f t="shared" si="25"/>
        <v>0</v>
      </c>
      <c r="N287" s="19"/>
      <c r="O287" s="19"/>
      <c r="P287" s="19"/>
      <c r="Q287" s="19"/>
      <c r="R287" s="19" t="b">
        <f t="shared" si="26"/>
        <v>0</v>
      </c>
      <c r="S287" s="7">
        <f t="shared" si="27"/>
        <v>0</v>
      </c>
      <c r="T287" s="7">
        <f t="shared" si="28"/>
        <v>0</v>
      </c>
    </row>
    <row r="288" spans="1:20" ht="30" x14ac:dyDescent="0.25">
      <c r="A288" s="33">
        <f t="shared" si="29"/>
        <v>285</v>
      </c>
      <c r="B288" s="35" t="s">
        <v>336</v>
      </c>
      <c r="C288" s="33">
        <v>30355</v>
      </c>
      <c r="D288" s="33" t="s">
        <v>26</v>
      </c>
      <c r="E288" s="34" t="s">
        <v>445</v>
      </c>
      <c r="F288" s="19"/>
      <c r="G288" s="19"/>
      <c r="H288" s="19"/>
      <c r="I288" s="19"/>
      <c r="J288" s="19"/>
      <c r="K288" s="19"/>
      <c r="L288" s="19" t="b">
        <f t="shared" si="24"/>
        <v>0</v>
      </c>
      <c r="M288" s="19">
        <f t="shared" si="25"/>
        <v>0</v>
      </c>
      <c r="N288" s="19"/>
      <c r="O288" s="19"/>
      <c r="P288" s="19"/>
      <c r="Q288" s="19"/>
      <c r="R288" s="19" t="b">
        <f t="shared" si="26"/>
        <v>0</v>
      </c>
      <c r="S288" s="7">
        <f t="shared" si="27"/>
        <v>0</v>
      </c>
      <c r="T288" s="7">
        <f t="shared" si="28"/>
        <v>0</v>
      </c>
    </row>
    <row r="289" spans="1:20" ht="30" x14ac:dyDescent="0.25">
      <c r="A289" s="33">
        <f t="shared" si="29"/>
        <v>286</v>
      </c>
      <c r="B289" s="33" t="s">
        <v>337</v>
      </c>
      <c r="C289" s="33">
        <v>30290</v>
      </c>
      <c r="D289" s="33" t="s">
        <v>188</v>
      </c>
      <c r="E289" s="34" t="s">
        <v>461</v>
      </c>
      <c r="F289" s="19"/>
      <c r="G289" s="19"/>
      <c r="H289" s="19"/>
      <c r="I289" s="19"/>
      <c r="J289" s="19"/>
      <c r="K289" s="19"/>
      <c r="L289" s="19" t="b">
        <f t="shared" si="24"/>
        <v>0</v>
      </c>
      <c r="M289" s="19">
        <f t="shared" si="25"/>
        <v>0</v>
      </c>
      <c r="N289" s="19"/>
      <c r="O289" s="19"/>
      <c r="P289" s="19"/>
      <c r="Q289" s="19"/>
      <c r="R289" s="19" t="b">
        <f t="shared" si="26"/>
        <v>0</v>
      </c>
      <c r="S289" s="7">
        <f t="shared" si="27"/>
        <v>0</v>
      </c>
      <c r="T289" s="7">
        <f t="shared" si="28"/>
        <v>0</v>
      </c>
    </row>
    <row r="290" spans="1:20" ht="30" x14ac:dyDescent="0.25">
      <c r="A290" s="33">
        <f t="shared" si="29"/>
        <v>287</v>
      </c>
      <c r="B290" s="33" t="s">
        <v>338</v>
      </c>
      <c r="C290" s="33">
        <v>30292</v>
      </c>
      <c r="D290" s="33" t="s">
        <v>26</v>
      </c>
      <c r="E290" s="34" t="s">
        <v>445</v>
      </c>
      <c r="F290" s="19"/>
      <c r="G290" s="19"/>
      <c r="H290" s="19"/>
      <c r="I290" s="19"/>
      <c r="J290" s="19"/>
      <c r="K290" s="19"/>
      <c r="L290" s="19" t="b">
        <f t="shared" si="24"/>
        <v>0</v>
      </c>
      <c r="M290" s="19">
        <f t="shared" si="25"/>
        <v>0</v>
      </c>
      <c r="N290" s="19"/>
      <c r="O290" s="19"/>
      <c r="P290" s="19"/>
      <c r="Q290" s="19"/>
      <c r="R290" s="19" t="b">
        <f t="shared" si="26"/>
        <v>0</v>
      </c>
      <c r="S290" s="7">
        <f t="shared" si="27"/>
        <v>0</v>
      </c>
      <c r="T290" s="7">
        <f t="shared" si="28"/>
        <v>0</v>
      </c>
    </row>
    <row r="291" spans="1:20" ht="30" x14ac:dyDescent="0.25">
      <c r="A291" s="33">
        <f t="shared" si="29"/>
        <v>288</v>
      </c>
      <c r="B291" s="33" t="s">
        <v>339</v>
      </c>
      <c r="C291" s="33">
        <v>30293</v>
      </c>
      <c r="D291" s="33" t="s">
        <v>26</v>
      </c>
      <c r="E291" s="34" t="s">
        <v>445</v>
      </c>
      <c r="F291" s="19"/>
      <c r="G291" s="19"/>
      <c r="H291" s="19"/>
      <c r="I291" s="19"/>
      <c r="J291" s="19"/>
      <c r="K291" s="19"/>
      <c r="L291" s="19" t="b">
        <f t="shared" si="24"/>
        <v>0</v>
      </c>
      <c r="M291" s="19">
        <f t="shared" si="25"/>
        <v>0</v>
      </c>
      <c r="N291" s="19"/>
      <c r="O291" s="19"/>
      <c r="P291" s="19"/>
      <c r="Q291" s="19"/>
      <c r="R291" s="19" t="b">
        <f t="shared" si="26"/>
        <v>0</v>
      </c>
      <c r="S291" s="7">
        <f t="shared" si="27"/>
        <v>0</v>
      </c>
      <c r="T291" s="7">
        <f t="shared" si="28"/>
        <v>0</v>
      </c>
    </row>
    <row r="292" spans="1:20" ht="30" x14ac:dyDescent="0.25">
      <c r="A292" s="33">
        <f t="shared" si="29"/>
        <v>289</v>
      </c>
      <c r="B292" s="33" t="s">
        <v>340</v>
      </c>
      <c r="C292" s="33">
        <v>30294</v>
      </c>
      <c r="D292" s="33" t="s">
        <v>8</v>
      </c>
      <c r="E292" s="34" t="s">
        <v>9</v>
      </c>
      <c r="F292" s="19"/>
      <c r="G292" s="19"/>
      <c r="H292" s="19"/>
      <c r="I292" s="19"/>
      <c r="J292" s="19"/>
      <c r="K292" s="19"/>
      <c r="L292" s="19" t="b">
        <f t="shared" si="24"/>
        <v>0</v>
      </c>
      <c r="M292" s="19">
        <f t="shared" si="25"/>
        <v>0</v>
      </c>
      <c r="N292" s="19"/>
      <c r="O292" s="19"/>
      <c r="P292" s="19"/>
      <c r="Q292" s="19"/>
      <c r="R292" s="19" t="b">
        <f t="shared" si="26"/>
        <v>0</v>
      </c>
      <c r="S292" s="7">
        <f t="shared" si="27"/>
        <v>0</v>
      </c>
      <c r="T292" s="7">
        <f t="shared" si="28"/>
        <v>0</v>
      </c>
    </row>
    <row r="293" spans="1:20" ht="30" x14ac:dyDescent="0.25">
      <c r="A293" s="33">
        <f t="shared" si="29"/>
        <v>290</v>
      </c>
      <c r="B293" s="33" t="s">
        <v>341</v>
      </c>
      <c r="C293" s="33">
        <v>30295</v>
      </c>
      <c r="D293" s="33" t="s">
        <v>8</v>
      </c>
      <c r="E293" s="34" t="s">
        <v>9</v>
      </c>
      <c r="F293" s="19"/>
      <c r="G293" s="19"/>
      <c r="H293" s="19"/>
      <c r="I293" s="19"/>
      <c r="J293" s="19"/>
      <c r="K293" s="19"/>
      <c r="L293" s="19" t="b">
        <f t="shared" si="24"/>
        <v>0</v>
      </c>
      <c r="M293" s="19">
        <f t="shared" si="25"/>
        <v>0</v>
      </c>
      <c r="N293" s="19">
        <v>3</v>
      </c>
      <c r="O293" s="19">
        <v>1</v>
      </c>
      <c r="P293" s="19"/>
      <c r="Q293" s="19"/>
      <c r="R293" s="19">
        <f t="shared" si="26"/>
        <v>1</v>
      </c>
      <c r="S293" s="7">
        <f t="shared" si="27"/>
        <v>1</v>
      </c>
      <c r="T293" s="7">
        <f t="shared" si="28"/>
        <v>1</v>
      </c>
    </row>
    <row r="294" spans="1:20" ht="30" x14ac:dyDescent="0.25">
      <c r="A294" s="33">
        <f t="shared" si="29"/>
        <v>291</v>
      </c>
      <c r="B294" s="33" t="s">
        <v>342</v>
      </c>
      <c r="C294" s="33">
        <v>30296</v>
      </c>
      <c r="D294" s="33" t="s">
        <v>343</v>
      </c>
      <c r="E294" s="34" t="s">
        <v>464</v>
      </c>
      <c r="F294" s="19"/>
      <c r="G294" s="19"/>
      <c r="H294" s="19"/>
      <c r="I294" s="19"/>
      <c r="J294" s="19"/>
      <c r="K294" s="19"/>
      <c r="L294" s="19" t="b">
        <f t="shared" si="24"/>
        <v>0</v>
      </c>
      <c r="M294" s="19">
        <f t="shared" si="25"/>
        <v>0</v>
      </c>
      <c r="N294" s="19"/>
      <c r="O294" s="19"/>
      <c r="P294" s="19"/>
      <c r="Q294" s="19"/>
      <c r="R294" s="19" t="b">
        <f t="shared" si="26"/>
        <v>0</v>
      </c>
      <c r="S294" s="7">
        <f t="shared" si="27"/>
        <v>0</v>
      </c>
      <c r="T294" s="7">
        <f t="shared" si="28"/>
        <v>0</v>
      </c>
    </row>
    <row r="295" spans="1:20" ht="30" x14ac:dyDescent="0.25">
      <c r="A295" s="33">
        <f t="shared" si="29"/>
        <v>292</v>
      </c>
      <c r="B295" s="33" t="s">
        <v>344</v>
      </c>
      <c r="C295" s="33">
        <v>30297</v>
      </c>
      <c r="D295" s="33" t="s">
        <v>113</v>
      </c>
      <c r="E295" s="34" t="s">
        <v>471</v>
      </c>
      <c r="F295" s="19"/>
      <c r="G295" s="19"/>
      <c r="H295" s="19"/>
      <c r="I295" s="19"/>
      <c r="J295" s="19"/>
      <c r="K295" s="19"/>
      <c r="L295" s="19" t="b">
        <f t="shared" si="24"/>
        <v>0</v>
      </c>
      <c r="M295" s="19">
        <f t="shared" si="25"/>
        <v>0</v>
      </c>
      <c r="N295" s="19">
        <v>1</v>
      </c>
      <c r="O295" s="19">
        <v>1</v>
      </c>
      <c r="P295" s="19"/>
      <c r="Q295" s="19"/>
      <c r="R295" s="19">
        <f t="shared" si="26"/>
        <v>1</v>
      </c>
      <c r="S295" s="7">
        <f t="shared" si="27"/>
        <v>1</v>
      </c>
      <c r="T295" s="7">
        <f t="shared" si="28"/>
        <v>1</v>
      </c>
    </row>
    <row r="296" spans="1:20" ht="45" x14ac:dyDescent="0.25">
      <c r="A296" s="33">
        <f t="shared" si="29"/>
        <v>293</v>
      </c>
      <c r="B296" s="33" t="s">
        <v>345</v>
      </c>
      <c r="C296" s="33">
        <v>30298</v>
      </c>
      <c r="D296" s="33" t="s">
        <v>8</v>
      </c>
      <c r="E296" s="34" t="s">
        <v>9</v>
      </c>
      <c r="F296" s="19">
        <v>2</v>
      </c>
      <c r="G296" s="19">
        <v>1</v>
      </c>
      <c r="H296" s="19">
        <v>2</v>
      </c>
      <c r="I296" s="19">
        <v>1</v>
      </c>
      <c r="J296" s="19">
        <v>2</v>
      </c>
      <c r="K296" s="19">
        <v>1</v>
      </c>
      <c r="L296" s="19">
        <f t="shared" si="24"/>
        <v>1</v>
      </c>
      <c r="M296" s="19">
        <f t="shared" si="25"/>
        <v>3</v>
      </c>
      <c r="N296" s="19"/>
      <c r="O296" s="19"/>
      <c r="P296" s="19"/>
      <c r="Q296" s="19"/>
      <c r="R296" s="19" t="b">
        <f t="shared" si="26"/>
        <v>0</v>
      </c>
      <c r="S296" s="7">
        <f t="shared" si="27"/>
        <v>0</v>
      </c>
      <c r="T296" s="7">
        <f t="shared" si="28"/>
        <v>1</v>
      </c>
    </row>
    <row r="297" spans="1:20" x14ac:dyDescent="0.25">
      <c r="A297" s="33">
        <f t="shared" si="29"/>
        <v>294</v>
      </c>
      <c r="B297" s="33" t="s">
        <v>346</v>
      </c>
      <c r="C297" s="33">
        <v>30299</v>
      </c>
      <c r="D297" s="33" t="s">
        <v>8</v>
      </c>
      <c r="E297" s="34" t="s">
        <v>9</v>
      </c>
      <c r="F297" s="19"/>
      <c r="G297" s="19"/>
      <c r="H297" s="19"/>
      <c r="I297" s="19"/>
      <c r="J297" s="19"/>
      <c r="K297" s="19"/>
      <c r="L297" s="19" t="b">
        <f t="shared" si="24"/>
        <v>0</v>
      </c>
      <c r="M297" s="19">
        <f t="shared" si="25"/>
        <v>0</v>
      </c>
      <c r="N297" s="19">
        <v>1</v>
      </c>
      <c r="O297" s="19">
        <v>1</v>
      </c>
      <c r="P297" s="19"/>
      <c r="Q297" s="19"/>
      <c r="R297" s="19">
        <f t="shared" si="26"/>
        <v>1</v>
      </c>
      <c r="S297" s="7">
        <f t="shared" si="27"/>
        <v>1</v>
      </c>
      <c r="T297" s="7">
        <f t="shared" si="28"/>
        <v>1</v>
      </c>
    </row>
    <row r="298" spans="1:20" ht="30" x14ac:dyDescent="0.25">
      <c r="A298" s="33">
        <f t="shared" si="29"/>
        <v>295</v>
      </c>
      <c r="B298" s="33" t="s">
        <v>347</v>
      </c>
      <c r="C298" s="33">
        <v>30300</v>
      </c>
      <c r="D298" s="33" t="s">
        <v>11</v>
      </c>
      <c r="E298" s="34" t="s">
        <v>464</v>
      </c>
      <c r="F298" s="19">
        <v>1</v>
      </c>
      <c r="G298" s="19">
        <v>1</v>
      </c>
      <c r="H298" s="19">
        <v>1</v>
      </c>
      <c r="I298" s="19">
        <v>1</v>
      </c>
      <c r="J298" s="19">
        <v>1</v>
      </c>
      <c r="K298" s="19">
        <v>1</v>
      </c>
      <c r="L298" s="19">
        <f t="shared" si="24"/>
        <v>1</v>
      </c>
      <c r="M298" s="19">
        <f t="shared" si="25"/>
        <v>3</v>
      </c>
      <c r="N298" s="19"/>
      <c r="O298" s="19"/>
      <c r="P298" s="19"/>
      <c r="Q298" s="19"/>
      <c r="R298" s="19" t="b">
        <f t="shared" si="26"/>
        <v>0</v>
      </c>
      <c r="S298" s="7">
        <f t="shared" si="27"/>
        <v>0</v>
      </c>
      <c r="T298" s="7">
        <f t="shared" si="28"/>
        <v>1</v>
      </c>
    </row>
    <row r="299" spans="1:20" ht="30" x14ac:dyDescent="0.25">
      <c r="A299" s="33">
        <f t="shared" si="29"/>
        <v>296</v>
      </c>
      <c r="B299" s="33" t="s">
        <v>348</v>
      </c>
      <c r="C299" s="33">
        <v>30303</v>
      </c>
      <c r="D299" s="33" t="s">
        <v>26</v>
      </c>
      <c r="E299" s="34" t="s">
        <v>445</v>
      </c>
      <c r="F299" s="19"/>
      <c r="G299" s="19"/>
      <c r="H299" s="19"/>
      <c r="I299" s="19"/>
      <c r="J299" s="19"/>
      <c r="K299" s="19"/>
      <c r="L299" s="19" t="b">
        <f t="shared" si="24"/>
        <v>0</v>
      </c>
      <c r="M299" s="19">
        <f t="shared" si="25"/>
        <v>0</v>
      </c>
      <c r="N299" s="19"/>
      <c r="O299" s="19"/>
      <c r="P299" s="19"/>
      <c r="Q299" s="19"/>
      <c r="R299" s="19" t="b">
        <f t="shared" si="26"/>
        <v>0</v>
      </c>
      <c r="S299" s="7">
        <f t="shared" si="27"/>
        <v>0</v>
      </c>
      <c r="T299" s="7">
        <f t="shared" si="28"/>
        <v>0</v>
      </c>
    </row>
    <row r="300" spans="1:20" ht="30" x14ac:dyDescent="0.25">
      <c r="A300" s="33">
        <f t="shared" si="29"/>
        <v>297</v>
      </c>
      <c r="B300" s="33" t="s">
        <v>349</v>
      </c>
      <c r="C300" s="33">
        <v>30301</v>
      </c>
      <c r="D300" s="33" t="s">
        <v>8</v>
      </c>
      <c r="E300" s="34" t="s">
        <v>9</v>
      </c>
      <c r="F300" s="19"/>
      <c r="G300" s="19"/>
      <c r="H300" s="19"/>
      <c r="I300" s="19"/>
      <c r="J300" s="19"/>
      <c r="K300" s="19"/>
      <c r="L300" s="19" t="b">
        <f t="shared" si="24"/>
        <v>0</v>
      </c>
      <c r="M300" s="19">
        <f t="shared" si="25"/>
        <v>0</v>
      </c>
      <c r="N300" s="19"/>
      <c r="O300" s="19"/>
      <c r="P300" s="19"/>
      <c r="Q300" s="19"/>
      <c r="R300" s="19" t="b">
        <f t="shared" si="26"/>
        <v>0</v>
      </c>
      <c r="S300" s="7">
        <f t="shared" si="27"/>
        <v>0</v>
      </c>
      <c r="T300" s="7">
        <f t="shared" si="28"/>
        <v>0</v>
      </c>
    </row>
    <row r="301" spans="1:20" ht="30" x14ac:dyDescent="0.25">
      <c r="A301" s="33">
        <f t="shared" si="29"/>
        <v>298</v>
      </c>
      <c r="B301" s="33" t="s">
        <v>350</v>
      </c>
      <c r="C301" s="33">
        <v>30302</v>
      </c>
      <c r="D301" s="33" t="s">
        <v>122</v>
      </c>
      <c r="E301" s="34" t="s">
        <v>445</v>
      </c>
      <c r="F301" s="19"/>
      <c r="G301" s="19"/>
      <c r="H301" s="19"/>
      <c r="I301" s="19"/>
      <c r="J301" s="19"/>
      <c r="K301" s="19"/>
      <c r="L301" s="19" t="b">
        <f t="shared" si="24"/>
        <v>0</v>
      </c>
      <c r="M301" s="19">
        <f t="shared" si="25"/>
        <v>0</v>
      </c>
      <c r="N301" s="19"/>
      <c r="O301" s="19"/>
      <c r="P301" s="19"/>
      <c r="Q301" s="19"/>
      <c r="R301" s="19" t="b">
        <f t="shared" si="26"/>
        <v>0</v>
      </c>
      <c r="S301" s="7">
        <f t="shared" si="27"/>
        <v>0</v>
      </c>
      <c r="T301" s="7">
        <f t="shared" si="28"/>
        <v>0</v>
      </c>
    </row>
    <row r="302" spans="1:20" ht="30" x14ac:dyDescent="0.25">
      <c r="A302" s="33">
        <f t="shared" si="29"/>
        <v>299</v>
      </c>
      <c r="B302" s="33" t="s">
        <v>351</v>
      </c>
      <c r="C302" s="33">
        <v>30228</v>
      </c>
      <c r="D302" s="33" t="s">
        <v>8</v>
      </c>
      <c r="E302" s="34" t="s">
        <v>9</v>
      </c>
      <c r="F302" s="19"/>
      <c r="G302" s="19"/>
      <c r="H302" s="19"/>
      <c r="I302" s="19"/>
      <c r="J302" s="19"/>
      <c r="K302" s="19"/>
      <c r="L302" s="19" t="b">
        <f t="shared" si="24"/>
        <v>0</v>
      </c>
      <c r="M302" s="19">
        <f t="shared" si="25"/>
        <v>0</v>
      </c>
      <c r="N302" s="19"/>
      <c r="O302" s="19"/>
      <c r="P302" s="19"/>
      <c r="Q302" s="19"/>
      <c r="R302" s="19" t="b">
        <f t="shared" si="26"/>
        <v>0</v>
      </c>
      <c r="S302" s="7">
        <f t="shared" si="27"/>
        <v>0</v>
      </c>
      <c r="T302" s="7">
        <f t="shared" si="28"/>
        <v>0</v>
      </c>
    </row>
    <row r="303" spans="1:20" ht="30" x14ac:dyDescent="0.25">
      <c r="A303" s="33">
        <f t="shared" si="29"/>
        <v>300</v>
      </c>
      <c r="B303" s="33" t="s">
        <v>352</v>
      </c>
      <c r="C303" s="33">
        <v>30239</v>
      </c>
      <c r="D303" s="33" t="s">
        <v>8</v>
      </c>
      <c r="E303" s="34" t="s">
        <v>9</v>
      </c>
      <c r="F303" s="19"/>
      <c r="G303" s="19"/>
      <c r="H303" s="19"/>
      <c r="I303" s="19"/>
      <c r="J303" s="19"/>
      <c r="K303" s="19"/>
      <c r="L303" s="19" t="b">
        <f t="shared" si="24"/>
        <v>0</v>
      </c>
      <c r="M303" s="19">
        <f t="shared" si="25"/>
        <v>0</v>
      </c>
      <c r="N303" s="19">
        <v>1</v>
      </c>
      <c r="O303" s="19">
        <v>1</v>
      </c>
      <c r="P303" s="19"/>
      <c r="Q303" s="19"/>
      <c r="R303" s="19">
        <f t="shared" si="26"/>
        <v>1</v>
      </c>
      <c r="S303" s="7">
        <f t="shared" si="27"/>
        <v>1</v>
      </c>
      <c r="T303" s="7">
        <f t="shared" si="28"/>
        <v>1</v>
      </c>
    </row>
    <row r="304" spans="1:20" ht="30" x14ac:dyDescent="0.25">
      <c r="A304" s="33">
        <f t="shared" si="29"/>
        <v>301</v>
      </c>
      <c r="B304" s="33" t="s">
        <v>353</v>
      </c>
      <c r="C304" s="33">
        <v>30246</v>
      </c>
      <c r="D304" s="33" t="s">
        <v>8</v>
      </c>
      <c r="E304" s="34" t="s">
        <v>9</v>
      </c>
      <c r="F304" s="19"/>
      <c r="G304" s="19"/>
      <c r="H304" s="19"/>
      <c r="I304" s="19"/>
      <c r="J304" s="19"/>
      <c r="K304" s="19"/>
      <c r="L304" s="19" t="b">
        <f t="shared" si="24"/>
        <v>0</v>
      </c>
      <c r="M304" s="19">
        <f t="shared" si="25"/>
        <v>0</v>
      </c>
      <c r="N304" s="19">
        <v>1</v>
      </c>
      <c r="O304" s="19">
        <v>1</v>
      </c>
      <c r="P304" s="19"/>
      <c r="Q304" s="19"/>
      <c r="R304" s="19">
        <f t="shared" si="26"/>
        <v>1</v>
      </c>
      <c r="S304" s="7">
        <f t="shared" si="27"/>
        <v>1</v>
      </c>
      <c r="T304" s="7">
        <f t="shared" si="28"/>
        <v>1</v>
      </c>
    </row>
    <row r="305" spans="1:20" ht="25.5" x14ac:dyDescent="0.25">
      <c r="A305" s="33">
        <f t="shared" si="29"/>
        <v>302</v>
      </c>
      <c r="B305" s="33" t="s">
        <v>354</v>
      </c>
      <c r="C305" s="33">
        <v>30304</v>
      </c>
      <c r="D305" s="33" t="s">
        <v>58</v>
      </c>
      <c r="E305" s="34" t="s">
        <v>473</v>
      </c>
      <c r="F305" s="19"/>
      <c r="G305" s="19"/>
      <c r="H305" s="19"/>
      <c r="I305" s="19"/>
      <c r="J305" s="19"/>
      <c r="K305" s="19"/>
      <c r="L305" s="19" t="b">
        <f t="shared" si="24"/>
        <v>0</v>
      </c>
      <c r="M305" s="19">
        <f t="shared" si="25"/>
        <v>0</v>
      </c>
      <c r="N305" s="19"/>
      <c r="O305" s="19"/>
      <c r="P305" s="19"/>
      <c r="Q305" s="19"/>
      <c r="R305" s="19" t="b">
        <f t="shared" si="26"/>
        <v>0</v>
      </c>
      <c r="S305" s="7">
        <f t="shared" si="27"/>
        <v>0</v>
      </c>
      <c r="T305" s="7">
        <f t="shared" si="28"/>
        <v>0</v>
      </c>
    </row>
    <row r="306" spans="1:20" ht="25.5" x14ac:dyDescent="0.25">
      <c r="A306" s="33">
        <f t="shared" si="29"/>
        <v>303</v>
      </c>
      <c r="B306" s="33" t="s">
        <v>355</v>
      </c>
      <c r="C306" s="33">
        <v>30305</v>
      </c>
      <c r="D306" s="33" t="s">
        <v>103</v>
      </c>
      <c r="E306" s="34" t="s">
        <v>470</v>
      </c>
      <c r="F306" s="19"/>
      <c r="G306" s="19"/>
      <c r="H306" s="19"/>
      <c r="I306" s="19"/>
      <c r="J306" s="19"/>
      <c r="K306" s="19"/>
      <c r="L306" s="19" t="b">
        <f t="shared" si="24"/>
        <v>0</v>
      </c>
      <c r="M306" s="19">
        <f t="shared" si="25"/>
        <v>0</v>
      </c>
      <c r="N306" s="19">
        <v>1</v>
      </c>
      <c r="O306" s="19">
        <v>1</v>
      </c>
      <c r="P306" s="19"/>
      <c r="Q306" s="19"/>
      <c r="R306" s="19">
        <f t="shared" si="26"/>
        <v>1</v>
      </c>
      <c r="S306" s="7">
        <f t="shared" si="27"/>
        <v>1</v>
      </c>
      <c r="T306" s="7">
        <f t="shared" si="28"/>
        <v>1</v>
      </c>
    </row>
    <row r="307" spans="1:20" x14ac:dyDescent="0.25">
      <c r="A307" s="33">
        <f t="shared" si="29"/>
        <v>304</v>
      </c>
      <c r="B307" s="33" t="s">
        <v>356</v>
      </c>
      <c r="C307" s="33">
        <v>30306</v>
      </c>
      <c r="D307" s="33" t="s">
        <v>11</v>
      </c>
      <c r="E307" s="34" t="s">
        <v>464</v>
      </c>
      <c r="F307" s="19">
        <v>1</v>
      </c>
      <c r="G307" s="19">
        <v>1</v>
      </c>
      <c r="H307" s="19">
        <v>1</v>
      </c>
      <c r="I307" s="19">
        <v>1</v>
      </c>
      <c r="J307" s="19">
        <v>1</v>
      </c>
      <c r="K307" s="19">
        <v>1</v>
      </c>
      <c r="L307" s="19">
        <f t="shared" si="24"/>
        <v>1</v>
      </c>
      <c r="M307" s="19">
        <f t="shared" si="25"/>
        <v>3</v>
      </c>
      <c r="N307" s="19"/>
      <c r="O307" s="19"/>
      <c r="P307" s="19"/>
      <c r="Q307" s="19"/>
      <c r="R307" s="19" t="b">
        <f t="shared" si="26"/>
        <v>0</v>
      </c>
      <c r="S307" s="7">
        <f t="shared" si="27"/>
        <v>0</v>
      </c>
      <c r="T307" s="7">
        <f t="shared" si="28"/>
        <v>1</v>
      </c>
    </row>
    <row r="308" spans="1:20" ht="30" x14ac:dyDescent="0.25">
      <c r="A308" s="33">
        <f t="shared" si="29"/>
        <v>305</v>
      </c>
      <c r="B308" s="33" t="s">
        <v>357</v>
      </c>
      <c r="C308" s="33">
        <v>30307</v>
      </c>
      <c r="D308" s="33" t="s">
        <v>8</v>
      </c>
      <c r="E308" s="34" t="s">
        <v>9</v>
      </c>
      <c r="F308" s="19"/>
      <c r="G308" s="19"/>
      <c r="H308" s="19"/>
      <c r="I308" s="19"/>
      <c r="J308" s="19"/>
      <c r="K308" s="19"/>
      <c r="L308" s="19" t="b">
        <f t="shared" si="24"/>
        <v>0</v>
      </c>
      <c r="M308" s="19">
        <f t="shared" si="25"/>
        <v>0</v>
      </c>
      <c r="N308" s="19"/>
      <c r="O308" s="19"/>
      <c r="P308" s="19"/>
      <c r="Q308" s="19"/>
      <c r="R308" s="19" t="b">
        <f t="shared" si="26"/>
        <v>0</v>
      </c>
      <c r="S308" s="7">
        <f t="shared" si="27"/>
        <v>0</v>
      </c>
      <c r="T308" s="7">
        <f t="shared" si="28"/>
        <v>0</v>
      </c>
    </row>
    <row r="309" spans="1:20" ht="30" x14ac:dyDescent="0.25">
      <c r="A309" s="33">
        <f t="shared" si="29"/>
        <v>306</v>
      </c>
      <c r="B309" s="33" t="s">
        <v>358</v>
      </c>
      <c r="C309" s="33">
        <v>30308</v>
      </c>
      <c r="D309" s="33" t="s">
        <v>8</v>
      </c>
      <c r="E309" s="34" t="s">
        <v>9</v>
      </c>
      <c r="F309" s="19">
        <v>1</v>
      </c>
      <c r="G309" s="19">
        <v>1</v>
      </c>
      <c r="H309" s="19">
        <v>1</v>
      </c>
      <c r="I309" s="19">
        <v>1</v>
      </c>
      <c r="J309" s="19"/>
      <c r="K309" s="19"/>
      <c r="L309" s="19">
        <f t="shared" si="24"/>
        <v>1</v>
      </c>
      <c r="M309" s="19">
        <f t="shared" si="25"/>
        <v>2</v>
      </c>
      <c r="N309" s="19"/>
      <c r="O309" s="19"/>
      <c r="P309" s="19"/>
      <c r="Q309" s="19"/>
      <c r="R309" s="19" t="b">
        <f t="shared" si="26"/>
        <v>0</v>
      </c>
      <c r="S309" s="7">
        <f t="shared" si="27"/>
        <v>0</v>
      </c>
      <c r="T309" s="7">
        <f t="shared" si="28"/>
        <v>1</v>
      </c>
    </row>
    <row r="310" spans="1:20" x14ac:dyDescent="0.25">
      <c r="A310" s="33">
        <f t="shared" si="29"/>
        <v>307</v>
      </c>
      <c r="B310" s="33" t="s">
        <v>359</v>
      </c>
      <c r="C310" s="33">
        <v>30309</v>
      </c>
      <c r="D310" s="33" t="s">
        <v>11</v>
      </c>
      <c r="E310" s="34" t="s">
        <v>464</v>
      </c>
      <c r="F310" s="19"/>
      <c r="G310" s="19"/>
      <c r="H310" s="19"/>
      <c r="I310" s="19"/>
      <c r="J310" s="19"/>
      <c r="K310" s="19"/>
      <c r="L310" s="19" t="b">
        <f t="shared" si="24"/>
        <v>0</v>
      </c>
      <c r="M310" s="19">
        <f t="shared" si="25"/>
        <v>0</v>
      </c>
      <c r="N310" s="19"/>
      <c r="O310" s="19"/>
      <c r="P310" s="19"/>
      <c r="Q310" s="19"/>
      <c r="R310" s="19" t="b">
        <f t="shared" si="26"/>
        <v>0</v>
      </c>
      <c r="S310" s="7">
        <f t="shared" si="27"/>
        <v>0</v>
      </c>
      <c r="T310" s="7">
        <f t="shared" si="28"/>
        <v>0</v>
      </c>
    </row>
    <row r="311" spans="1:20" x14ac:dyDescent="0.25">
      <c r="A311" s="33">
        <f t="shared" si="29"/>
        <v>308</v>
      </c>
      <c r="B311" s="33" t="s">
        <v>360</v>
      </c>
      <c r="C311" s="33">
        <v>30310</v>
      </c>
      <c r="D311" s="33" t="s">
        <v>8</v>
      </c>
      <c r="E311" s="34" t="s">
        <v>9</v>
      </c>
      <c r="F311" s="19"/>
      <c r="G311" s="19"/>
      <c r="H311" s="19"/>
      <c r="I311" s="19"/>
      <c r="J311" s="19"/>
      <c r="K311" s="19"/>
      <c r="L311" s="19" t="b">
        <f t="shared" si="24"/>
        <v>0</v>
      </c>
      <c r="M311" s="19">
        <f t="shared" si="25"/>
        <v>0</v>
      </c>
      <c r="N311" s="19"/>
      <c r="O311" s="19"/>
      <c r="P311" s="19"/>
      <c r="Q311" s="19"/>
      <c r="R311" s="19" t="b">
        <f t="shared" si="26"/>
        <v>0</v>
      </c>
      <c r="S311" s="7">
        <f t="shared" si="27"/>
        <v>0</v>
      </c>
      <c r="T311" s="7">
        <f t="shared" si="28"/>
        <v>0</v>
      </c>
    </row>
    <row r="312" spans="1:20" x14ac:dyDescent="0.25">
      <c r="A312" s="33">
        <f t="shared" si="29"/>
        <v>309</v>
      </c>
      <c r="B312" s="33" t="s">
        <v>361</v>
      </c>
      <c r="C312" s="33">
        <v>30311</v>
      </c>
      <c r="D312" s="33" t="s">
        <v>11</v>
      </c>
      <c r="E312" s="34" t="s">
        <v>464</v>
      </c>
      <c r="F312" s="19"/>
      <c r="G312" s="19"/>
      <c r="H312" s="19"/>
      <c r="I312" s="19"/>
      <c r="J312" s="19"/>
      <c r="K312" s="19"/>
      <c r="L312" s="19" t="b">
        <f t="shared" si="24"/>
        <v>0</v>
      </c>
      <c r="M312" s="19">
        <f t="shared" si="25"/>
        <v>0</v>
      </c>
      <c r="N312" s="19"/>
      <c r="O312" s="19"/>
      <c r="P312" s="19"/>
      <c r="Q312" s="19"/>
      <c r="R312" s="19" t="b">
        <f t="shared" si="26"/>
        <v>0</v>
      </c>
      <c r="S312" s="7">
        <f t="shared" si="27"/>
        <v>0</v>
      </c>
      <c r="T312" s="7">
        <f t="shared" si="28"/>
        <v>0</v>
      </c>
    </row>
    <row r="313" spans="1:20" ht="38.25" x14ac:dyDescent="0.25">
      <c r="A313" s="33">
        <f t="shared" si="29"/>
        <v>310</v>
      </c>
      <c r="B313" s="33" t="s">
        <v>362</v>
      </c>
      <c r="C313" s="33">
        <v>30312</v>
      </c>
      <c r="D313" s="33" t="s">
        <v>63</v>
      </c>
      <c r="E313" s="34" t="s">
        <v>463</v>
      </c>
      <c r="F313" s="19"/>
      <c r="G313" s="19"/>
      <c r="H313" s="19"/>
      <c r="I313" s="19"/>
      <c r="J313" s="19"/>
      <c r="K313" s="19"/>
      <c r="L313" s="19" t="b">
        <f t="shared" si="24"/>
        <v>0</v>
      </c>
      <c r="M313" s="19">
        <f t="shared" si="25"/>
        <v>0</v>
      </c>
      <c r="N313" s="19"/>
      <c r="O313" s="19"/>
      <c r="P313" s="19"/>
      <c r="Q313" s="19"/>
      <c r="R313" s="19" t="b">
        <f t="shared" si="26"/>
        <v>0</v>
      </c>
      <c r="S313" s="7">
        <f t="shared" si="27"/>
        <v>0</v>
      </c>
      <c r="T313" s="7">
        <f t="shared" si="28"/>
        <v>0</v>
      </c>
    </row>
    <row r="314" spans="1:20" x14ac:dyDescent="0.25">
      <c r="A314" s="33">
        <f t="shared" si="29"/>
        <v>311</v>
      </c>
      <c r="B314" s="33" t="s">
        <v>363</v>
      </c>
      <c r="C314" s="33">
        <v>30313</v>
      </c>
      <c r="D314" s="33" t="s">
        <v>8</v>
      </c>
      <c r="E314" s="34" t="s">
        <v>9</v>
      </c>
      <c r="F314" s="19"/>
      <c r="G314" s="19"/>
      <c r="H314" s="19"/>
      <c r="I314" s="19"/>
      <c r="J314" s="19"/>
      <c r="K314" s="19"/>
      <c r="L314" s="19" t="b">
        <f t="shared" si="24"/>
        <v>0</v>
      </c>
      <c r="M314" s="19">
        <f t="shared" si="25"/>
        <v>0</v>
      </c>
      <c r="N314" s="19"/>
      <c r="O314" s="19"/>
      <c r="P314" s="19"/>
      <c r="Q314" s="19"/>
      <c r="R314" s="19" t="b">
        <f t="shared" si="26"/>
        <v>0</v>
      </c>
      <c r="S314" s="7">
        <f t="shared" si="27"/>
        <v>0</v>
      </c>
      <c r="T314" s="7">
        <f t="shared" si="28"/>
        <v>0</v>
      </c>
    </row>
    <row r="315" spans="1:20" x14ac:dyDescent="0.25">
      <c r="A315" s="33">
        <f t="shared" si="29"/>
        <v>312</v>
      </c>
      <c r="B315" s="33" t="s">
        <v>364</v>
      </c>
      <c r="C315" s="33">
        <v>30314</v>
      </c>
      <c r="D315" s="33" t="s">
        <v>11</v>
      </c>
      <c r="E315" s="34" t="s">
        <v>464</v>
      </c>
      <c r="F315" s="19"/>
      <c r="G315" s="19"/>
      <c r="H315" s="19"/>
      <c r="I315" s="19"/>
      <c r="J315" s="19"/>
      <c r="K315" s="19"/>
      <c r="L315" s="19" t="b">
        <f t="shared" si="24"/>
        <v>0</v>
      </c>
      <c r="M315" s="19">
        <f t="shared" si="25"/>
        <v>0</v>
      </c>
      <c r="N315" s="19"/>
      <c r="O315" s="19"/>
      <c r="P315" s="19"/>
      <c r="Q315" s="19"/>
      <c r="R315" s="19" t="b">
        <f t="shared" si="26"/>
        <v>0</v>
      </c>
      <c r="S315" s="7">
        <f t="shared" si="27"/>
        <v>0</v>
      </c>
      <c r="T315" s="7">
        <f t="shared" si="28"/>
        <v>0</v>
      </c>
    </row>
    <row r="316" spans="1:20" x14ac:dyDescent="0.25">
      <c r="A316" s="33">
        <f t="shared" si="29"/>
        <v>313</v>
      </c>
      <c r="B316" s="33" t="s">
        <v>365</v>
      </c>
      <c r="C316" s="33">
        <v>30315</v>
      </c>
      <c r="D316" s="33" t="s">
        <v>63</v>
      </c>
      <c r="E316" s="34" t="s">
        <v>462</v>
      </c>
      <c r="F316" s="19"/>
      <c r="G316" s="19"/>
      <c r="H316" s="19"/>
      <c r="I316" s="19"/>
      <c r="J316" s="19"/>
      <c r="K316" s="19"/>
      <c r="L316" s="19" t="b">
        <f t="shared" si="24"/>
        <v>0</v>
      </c>
      <c r="M316" s="19">
        <f t="shared" si="25"/>
        <v>0</v>
      </c>
      <c r="N316" s="19"/>
      <c r="O316" s="19"/>
      <c r="P316" s="19"/>
      <c r="Q316" s="19"/>
      <c r="R316" s="19" t="b">
        <f t="shared" si="26"/>
        <v>0</v>
      </c>
      <c r="S316" s="7">
        <f t="shared" si="27"/>
        <v>0</v>
      </c>
      <c r="T316" s="7">
        <f t="shared" si="28"/>
        <v>0</v>
      </c>
    </row>
    <row r="317" spans="1:20" x14ac:dyDescent="0.25">
      <c r="A317" s="33">
        <f t="shared" si="29"/>
        <v>314</v>
      </c>
      <c r="B317" s="33" t="s">
        <v>366</v>
      </c>
      <c r="C317" s="33">
        <v>30316</v>
      </c>
      <c r="D317" s="33" t="s">
        <v>26</v>
      </c>
      <c r="E317" s="34" t="s">
        <v>445</v>
      </c>
      <c r="F317" s="19"/>
      <c r="G317" s="19"/>
      <c r="H317" s="19"/>
      <c r="I317" s="19"/>
      <c r="J317" s="19"/>
      <c r="K317" s="19"/>
      <c r="L317" s="19" t="b">
        <f t="shared" si="24"/>
        <v>0</v>
      </c>
      <c r="M317" s="19">
        <f t="shared" si="25"/>
        <v>0</v>
      </c>
      <c r="N317" s="19"/>
      <c r="O317" s="19"/>
      <c r="P317" s="19"/>
      <c r="Q317" s="19"/>
      <c r="R317" s="19" t="b">
        <f t="shared" si="26"/>
        <v>0</v>
      </c>
      <c r="S317" s="7">
        <f t="shared" si="27"/>
        <v>0</v>
      </c>
      <c r="T317" s="7">
        <f t="shared" si="28"/>
        <v>0</v>
      </c>
    </row>
    <row r="318" spans="1:20" x14ac:dyDescent="0.25">
      <c r="A318" s="33">
        <f t="shared" si="29"/>
        <v>315</v>
      </c>
      <c r="B318" s="33" t="s">
        <v>367</v>
      </c>
      <c r="C318" s="33">
        <v>30317</v>
      </c>
      <c r="D318" s="33" t="s">
        <v>8</v>
      </c>
      <c r="E318" s="34" t="s">
        <v>9</v>
      </c>
      <c r="F318" s="19"/>
      <c r="G318" s="19"/>
      <c r="H318" s="19"/>
      <c r="I318" s="19"/>
      <c r="J318" s="19"/>
      <c r="K318" s="19"/>
      <c r="L318" s="19" t="b">
        <f t="shared" si="24"/>
        <v>0</v>
      </c>
      <c r="M318" s="19">
        <f t="shared" si="25"/>
        <v>0</v>
      </c>
      <c r="N318" s="19"/>
      <c r="O318" s="19"/>
      <c r="P318" s="19"/>
      <c r="Q318" s="19"/>
      <c r="R318" s="19" t="b">
        <f t="shared" si="26"/>
        <v>0</v>
      </c>
      <c r="S318" s="7">
        <f t="shared" si="27"/>
        <v>0</v>
      </c>
      <c r="T318" s="7">
        <f t="shared" si="28"/>
        <v>0</v>
      </c>
    </row>
    <row r="319" spans="1:20" x14ac:dyDescent="0.25">
      <c r="A319" s="33">
        <f t="shared" si="29"/>
        <v>316</v>
      </c>
      <c r="B319" s="33" t="s">
        <v>368</v>
      </c>
      <c r="C319" s="33">
        <v>30318</v>
      </c>
      <c r="D319" s="33" t="s">
        <v>26</v>
      </c>
      <c r="E319" s="34" t="s">
        <v>445</v>
      </c>
      <c r="F319" s="19"/>
      <c r="G319" s="19"/>
      <c r="H319" s="19"/>
      <c r="I319" s="19"/>
      <c r="J319" s="19"/>
      <c r="K319" s="19"/>
      <c r="L319" s="19" t="b">
        <f t="shared" si="24"/>
        <v>0</v>
      </c>
      <c r="M319" s="19">
        <f t="shared" si="25"/>
        <v>0</v>
      </c>
      <c r="N319" s="19"/>
      <c r="O319" s="19"/>
      <c r="P319" s="19"/>
      <c r="Q319" s="19"/>
      <c r="R319" s="19" t="b">
        <f t="shared" si="26"/>
        <v>0</v>
      </c>
      <c r="S319" s="7">
        <f t="shared" si="27"/>
        <v>0</v>
      </c>
      <c r="T319" s="7">
        <f t="shared" si="28"/>
        <v>0</v>
      </c>
    </row>
    <row r="320" spans="1:20" ht="30" x14ac:dyDescent="0.25">
      <c r="A320" s="33">
        <f t="shared" si="29"/>
        <v>317</v>
      </c>
      <c r="B320" s="33" t="s">
        <v>369</v>
      </c>
      <c r="C320" s="33">
        <v>30319</v>
      </c>
      <c r="D320" s="33" t="s">
        <v>8</v>
      </c>
      <c r="E320" s="34" t="s">
        <v>9</v>
      </c>
      <c r="F320" s="19"/>
      <c r="G320" s="19"/>
      <c r="H320" s="19"/>
      <c r="I320" s="19"/>
      <c r="J320" s="19"/>
      <c r="K320" s="19"/>
      <c r="L320" s="19" t="b">
        <f t="shared" si="24"/>
        <v>0</v>
      </c>
      <c r="M320" s="19">
        <f t="shared" si="25"/>
        <v>0</v>
      </c>
      <c r="N320" s="19"/>
      <c r="O320" s="19"/>
      <c r="P320" s="19"/>
      <c r="Q320" s="19"/>
      <c r="R320" s="19" t="b">
        <f t="shared" si="26"/>
        <v>0</v>
      </c>
      <c r="S320" s="7">
        <f t="shared" si="27"/>
        <v>0</v>
      </c>
      <c r="T320" s="7">
        <f t="shared" si="28"/>
        <v>0</v>
      </c>
    </row>
    <row r="321" spans="1:20" ht="25.5" x14ac:dyDescent="0.25">
      <c r="A321" s="33">
        <f t="shared" si="29"/>
        <v>318</v>
      </c>
      <c r="B321" s="33" t="s">
        <v>370</v>
      </c>
      <c r="C321" s="33">
        <v>30320</v>
      </c>
      <c r="D321" s="33" t="s">
        <v>103</v>
      </c>
      <c r="E321" s="34" t="s">
        <v>470</v>
      </c>
      <c r="F321" s="19"/>
      <c r="G321" s="19"/>
      <c r="H321" s="19"/>
      <c r="I321" s="19"/>
      <c r="J321" s="19"/>
      <c r="K321" s="19"/>
      <c r="L321" s="19" t="b">
        <f t="shared" si="24"/>
        <v>0</v>
      </c>
      <c r="M321" s="19">
        <f t="shared" si="25"/>
        <v>0</v>
      </c>
      <c r="N321" s="19"/>
      <c r="O321" s="19"/>
      <c r="P321" s="19"/>
      <c r="Q321" s="19"/>
      <c r="R321" s="19" t="b">
        <f t="shared" si="26"/>
        <v>0</v>
      </c>
      <c r="S321" s="7">
        <f t="shared" si="27"/>
        <v>0</v>
      </c>
      <c r="T321" s="7">
        <f t="shared" si="28"/>
        <v>0</v>
      </c>
    </row>
    <row r="322" spans="1:20" x14ac:dyDescent="0.25">
      <c r="A322" s="33">
        <f t="shared" si="29"/>
        <v>319</v>
      </c>
      <c r="B322" s="33" t="s">
        <v>371</v>
      </c>
      <c r="C322" s="33">
        <v>30321</v>
      </c>
      <c r="D322" s="33" t="s">
        <v>11</v>
      </c>
      <c r="E322" s="34" t="s">
        <v>464</v>
      </c>
      <c r="F322" s="19"/>
      <c r="G322" s="19"/>
      <c r="H322" s="19"/>
      <c r="I322" s="19"/>
      <c r="J322" s="19"/>
      <c r="K322" s="19"/>
      <c r="L322" s="19" t="b">
        <f t="shared" si="24"/>
        <v>0</v>
      </c>
      <c r="M322" s="19">
        <f t="shared" si="25"/>
        <v>0</v>
      </c>
      <c r="N322" s="19"/>
      <c r="O322" s="19"/>
      <c r="P322" s="19"/>
      <c r="Q322" s="19"/>
      <c r="R322" s="19" t="b">
        <f t="shared" si="26"/>
        <v>0</v>
      </c>
      <c r="S322" s="7">
        <f t="shared" si="27"/>
        <v>0</v>
      </c>
      <c r="T322" s="7">
        <f t="shared" si="28"/>
        <v>0</v>
      </c>
    </row>
    <row r="323" spans="1:20" x14ac:dyDescent="0.25">
      <c r="A323" s="33">
        <f t="shared" si="29"/>
        <v>320</v>
      </c>
      <c r="B323" s="33" t="s">
        <v>372</v>
      </c>
      <c r="C323" s="33">
        <v>30322</v>
      </c>
      <c r="D323" s="33" t="s">
        <v>8</v>
      </c>
      <c r="E323" s="34" t="s">
        <v>9</v>
      </c>
      <c r="F323" s="19"/>
      <c r="G323" s="19"/>
      <c r="H323" s="19"/>
      <c r="I323" s="19"/>
      <c r="J323" s="19"/>
      <c r="K323" s="19"/>
      <c r="L323" s="19" t="b">
        <f t="shared" si="24"/>
        <v>0</v>
      </c>
      <c r="M323" s="19">
        <f t="shared" si="25"/>
        <v>0</v>
      </c>
      <c r="N323" s="19"/>
      <c r="O323" s="19"/>
      <c r="P323" s="19"/>
      <c r="Q323" s="19"/>
      <c r="R323" s="19" t="b">
        <f t="shared" si="26"/>
        <v>0</v>
      </c>
      <c r="S323" s="7">
        <f t="shared" si="27"/>
        <v>0</v>
      </c>
      <c r="T323" s="7">
        <f t="shared" si="28"/>
        <v>0</v>
      </c>
    </row>
    <row r="324" spans="1:20" x14ac:dyDescent="0.25">
      <c r="A324" s="33">
        <f t="shared" si="29"/>
        <v>321</v>
      </c>
      <c r="B324" s="33" t="s">
        <v>373</v>
      </c>
      <c r="C324" s="33">
        <v>30323</v>
      </c>
      <c r="D324" s="33" t="s">
        <v>8</v>
      </c>
      <c r="E324" s="34" t="s">
        <v>9</v>
      </c>
      <c r="F324" s="19"/>
      <c r="G324" s="19"/>
      <c r="H324" s="19"/>
      <c r="I324" s="19"/>
      <c r="J324" s="19"/>
      <c r="K324" s="19"/>
      <c r="L324" s="19" t="b">
        <f t="shared" si="24"/>
        <v>0</v>
      </c>
      <c r="M324" s="19">
        <f t="shared" si="25"/>
        <v>0</v>
      </c>
      <c r="N324" s="19">
        <v>1</v>
      </c>
      <c r="O324" s="19">
        <v>1</v>
      </c>
      <c r="P324" s="19"/>
      <c r="Q324" s="19"/>
      <c r="R324" s="19">
        <f t="shared" si="26"/>
        <v>1</v>
      </c>
      <c r="S324" s="7">
        <f t="shared" si="27"/>
        <v>1</v>
      </c>
      <c r="T324" s="7">
        <f t="shared" si="28"/>
        <v>1</v>
      </c>
    </row>
    <row r="325" spans="1:20" ht="30" x14ac:dyDescent="0.25">
      <c r="A325" s="33">
        <f t="shared" si="29"/>
        <v>322</v>
      </c>
      <c r="B325" s="33" t="s">
        <v>374</v>
      </c>
      <c r="C325" s="33">
        <v>30324</v>
      </c>
      <c r="D325" s="33" t="s">
        <v>11</v>
      </c>
      <c r="E325" s="34" t="s">
        <v>464</v>
      </c>
      <c r="F325" s="19"/>
      <c r="G325" s="19"/>
      <c r="H325" s="19"/>
      <c r="I325" s="19"/>
      <c r="J325" s="19"/>
      <c r="K325" s="19"/>
      <c r="L325" s="19" t="b">
        <f t="shared" ref="L325:L354" si="30">IF(G325&gt;0,G325,IF(I325&gt;0,I325,IF(K325&gt;0,K325)))</f>
        <v>0</v>
      </c>
      <c r="M325" s="19">
        <f t="shared" ref="M325:M354" si="31">G325+I325+K325</f>
        <v>0</v>
      </c>
      <c r="N325" s="19"/>
      <c r="O325" s="19"/>
      <c r="P325" s="19"/>
      <c r="Q325" s="19"/>
      <c r="R325" s="19" t="b">
        <f t="shared" ref="R325:R354" si="32">IF(O325&gt;0,O325,IF(Q325&gt;0,Q325))</f>
        <v>0</v>
      </c>
      <c r="S325" s="7">
        <f t="shared" ref="S325:S354" si="33">O325+Q325</f>
        <v>0</v>
      </c>
      <c r="T325" s="7">
        <f t="shared" ref="T325:T354" si="34">L325+R325</f>
        <v>0</v>
      </c>
    </row>
    <row r="326" spans="1:20" ht="30" x14ac:dyDescent="0.25">
      <c r="A326" s="33">
        <f t="shared" ref="A326:A354" si="35">A325+1</f>
        <v>323</v>
      </c>
      <c r="B326" s="33" t="s">
        <v>375</v>
      </c>
      <c r="C326" s="33">
        <v>30325</v>
      </c>
      <c r="D326" s="33" t="s">
        <v>343</v>
      </c>
      <c r="E326" s="34" t="s">
        <v>446</v>
      </c>
      <c r="F326" s="19"/>
      <c r="G326" s="19"/>
      <c r="H326" s="19"/>
      <c r="I326" s="19"/>
      <c r="J326" s="19"/>
      <c r="K326" s="19"/>
      <c r="L326" s="19" t="b">
        <f t="shared" si="30"/>
        <v>0</v>
      </c>
      <c r="M326" s="19">
        <f t="shared" si="31"/>
        <v>0</v>
      </c>
      <c r="N326" s="19">
        <v>1</v>
      </c>
      <c r="O326" s="19">
        <v>1</v>
      </c>
      <c r="P326" s="19"/>
      <c r="Q326" s="19"/>
      <c r="R326" s="19">
        <f t="shared" si="32"/>
        <v>1</v>
      </c>
      <c r="S326" s="7">
        <f t="shared" si="33"/>
        <v>1</v>
      </c>
      <c r="T326" s="7">
        <f t="shared" si="34"/>
        <v>1</v>
      </c>
    </row>
    <row r="327" spans="1:20" x14ac:dyDescent="0.25">
      <c r="A327" s="33">
        <f t="shared" si="35"/>
        <v>324</v>
      </c>
      <c r="B327" s="33" t="s">
        <v>376</v>
      </c>
      <c r="C327" s="33">
        <v>30326</v>
      </c>
      <c r="D327" s="33" t="s">
        <v>33</v>
      </c>
      <c r="E327" s="34" t="s">
        <v>445</v>
      </c>
      <c r="F327" s="19"/>
      <c r="G327" s="19"/>
      <c r="H327" s="19"/>
      <c r="I327" s="19"/>
      <c r="J327" s="19"/>
      <c r="K327" s="19"/>
      <c r="L327" s="19" t="b">
        <f t="shared" si="30"/>
        <v>0</v>
      </c>
      <c r="M327" s="19">
        <f t="shared" si="31"/>
        <v>0</v>
      </c>
      <c r="N327" s="19"/>
      <c r="O327" s="19"/>
      <c r="P327" s="19"/>
      <c r="Q327" s="19"/>
      <c r="R327" s="19" t="b">
        <f t="shared" si="32"/>
        <v>0</v>
      </c>
      <c r="S327" s="7">
        <f t="shared" si="33"/>
        <v>0</v>
      </c>
      <c r="T327" s="7">
        <f t="shared" si="34"/>
        <v>0</v>
      </c>
    </row>
    <row r="328" spans="1:20" x14ac:dyDescent="0.25">
      <c r="A328" s="33">
        <f t="shared" si="35"/>
        <v>325</v>
      </c>
      <c r="B328" s="33" t="s">
        <v>377</v>
      </c>
      <c r="C328" s="33">
        <v>30327</v>
      </c>
      <c r="D328" s="33" t="s">
        <v>26</v>
      </c>
      <c r="E328" s="34" t="s">
        <v>445</v>
      </c>
      <c r="F328" s="19"/>
      <c r="G328" s="19"/>
      <c r="H328" s="19"/>
      <c r="I328" s="19"/>
      <c r="J328" s="19"/>
      <c r="K328" s="19"/>
      <c r="L328" s="19" t="b">
        <f t="shared" si="30"/>
        <v>0</v>
      </c>
      <c r="M328" s="19">
        <f t="shared" si="31"/>
        <v>0</v>
      </c>
      <c r="N328" s="19"/>
      <c r="O328" s="19"/>
      <c r="P328" s="19"/>
      <c r="Q328" s="19"/>
      <c r="R328" s="19" t="b">
        <f t="shared" si="32"/>
        <v>0</v>
      </c>
      <c r="S328" s="7">
        <f t="shared" si="33"/>
        <v>0</v>
      </c>
      <c r="T328" s="7">
        <f t="shared" si="34"/>
        <v>0</v>
      </c>
    </row>
    <row r="329" spans="1:20" x14ac:dyDescent="0.25">
      <c r="A329" s="33">
        <f t="shared" si="35"/>
        <v>326</v>
      </c>
      <c r="B329" s="33" t="s">
        <v>378</v>
      </c>
      <c r="C329" s="33">
        <v>30328</v>
      </c>
      <c r="D329" s="33" t="s">
        <v>36</v>
      </c>
      <c r="E329" s="34" t="s">
        <v>9</v>
      </c>
      <c r="F329" s="19"/>
      <c r="G329" s="19"/>
      <c r="H329" s="19"/>
      <c r="I329" s="19"/>
      <c r="J329" s="19"/>
      <c r="K329" s="19"/>
      <c r="L329" s="19" t="b">
        <f t="shared" si="30"/>
        <v>0</v>
      </c>
      <c r="M329" s="19">
        <f t="shared" si="31"/>
        <v>0</v>
      </c>
      <c r="N329" s="19"/>
      <c r="O329" s="19"/>
      <c r="P329" s="19"/>
      <c r="Q329" s="19"/>
      <c r="R329" s="19" t="b">
        <f t="shared" si="32"/>
        <v>0</v>
      </c>
      <c r="S329" s="7">
        <f t="shared" si="33"/>
        <v>0</v>
      </c>
      <c r="T329" s="7">
        <f t="shared" si="34"/>
        <v>0</v>
      </c>
    </row>
    <row r="330" spans="1:20" x14ac:dyDescent="0.25">
      <c r="A330" s="33">
        <f t="shared" si="35"/>
        <v>327</v>
      </c>
      <c r="B330" s="33" t="s">
        <v>379</v>
      </c>
      <c r="C330" s="33">
        <v>30329</v>
      </c>
      <c r="D330" s="33" t="s">
        <v>8</v>
      </c>
      <c r="E330" s="34" t="s">
        <v>9</v>
      </c>
      <c r="F330" s="19"/>
      <c r="G330" s="19"/>
      <c r="H330" s="19"/>
      <c r="I330" s="19"/>
      <c r="J330" s="19"/>
      <c r="K330" s="19"/>
      <c r="L330" s="19" t="b">
        <f t="shared" si="30"/>
        <v>0</v>
      </c>
      <c r="M330" s="19">
        <f t="shared" si="31"/>
        <v>0</v>
      </c>
      <c r="N330" s="19"/>
      <c r="O330" s="19"/>
      <c r="P330" s="19"/>
      <c r="Q330" s="19"/>
      <c r="R330" s="19" t="b">
        <f t="shared" si="32"/>
        <v>0</v>
      </c>
      <c r="S330" s="7">
        <f t="shared" si="33"/>
        <v>0</v>
      </c>
      <c r="T330" s="7">
        <f t="shared" si="34"/>
        <v>0</v>
      </c>
    </row>
    <row r="331" spans="1:20" ht="30" x14ac:dyDescent="0.25">
      <c r="A331" s="33">
        <f t="shared" si="35"/>
        <v>328</v>
      </c>
      <c r="B331" s="33" t="s">
        <v>380</v>
      </c>
      <c r="C331" s="33">
        <v>30330</v>
      </c>
      <c r="D331" s="33" t="s">
        <v>148</v>
      </c>
      <c r="E331" s="34" t="s">
        <v>9</v>
      </c>
      <c r="F331" s="19"/>
      <c r="G331" s="19"/>
      <c r="H331" s="19"/>
      <c r="I331" s="19"/>
      <c r="J331" s="19"/>
      <c r="K331" s="19"/>
      <c r="L331" s="19" t="b">
        <f t="shared" si="30"/>
        <v>0</v>
      </c>
      <c r="M331" s="19">
        <f t="shared" si="31"/>
        <v>0</v>
      </c>
      <c r="N331" s="19"/>
      <c r="O331" s="19"/>
      <c r="P331" s="19"/>
      <c r="Q331" s="19"/>
      <c r="R331" s="19" t="b">
        <f t="shared" si="32"/>
        <v>0</v>
      </c>
      <c r="S331" s="7">
        <f t="shared" si="33"/>
        <v>0</v>
      </c>
      <c r="T331" s="7">
        <f t="shared" si="34"/>
        <v>0</v>
      </c>
    </row>
    <row r="332" spans="1:20" x14ac:dyDescent="0.25">
      <c r="A332" s="33">
        <f t="shared" si="35"/>
        <v>329</v>
      </c>
      <c r="B332" s="33" t="s">
        <v>381</v>
      </c>
      <c r="C332" s="33">
        <v>30331</v>
      </c>
      <c r="D332" s="33" t="s">
        <v>26</v>
      </c>
      <c r="E332" s="34" t="s">
        <v>445</v>
      </c>
      <c r="F332" s="19"/>
      <c r="G332" s="19"/>
      <c r="H332" s="19"/>
      <c r="I332" s="19"/>
      <c r="J332" s="19"/>
      <c r="K332" s="19"/>
      <c r="L332" s="19" t="b">
        <f t="shared" si="30"/>
        <v>0</v>
      </c>
      <c r="M332" s="19">
        <f t="shared" si="31"/>
        <v>0</v>
      </c>
      <c r="N332" s="19"/>
      <c r="O332" s="19"/>
      <c r="P332" s="19"/>
      <c r="Q332" s="19"/>
      <c r="R332" s="19" t="b">
        <f t="shared" si="32"/>
        <v>0</v>
      </c>
      <c r="S332" s="7">
        <f t="shared" si="33"/>
        <v>0</v>
      </c>
      <c r="T332" s="7">
        <f t="shared" si="34"/>
        <v>0</v>
      </c>
    </row>
    <row r="333" spans="1:20" x14ac:dyDescent="0.25">
      <c r="A333" s="33">
        <f t="shared" si="35"/>
        <v>330</v>
      </c>
      <c r="B333" s="33" t="s">
        <v>382</v>
      </c>
      <c r="C333" s="33">
        <v>30332</v>
      </c>
      <c r="D333" s="33" t="s">
        <v>113</v>
      </c>
      <c r="E333" s="34" t="s">
        <v>471</v>
      </c>
      <c r="F333" s="19"/>
      <c r="G333" s="19"/>
      <c r="H333" s="19"/>
      <c r="I333" s="19"/>
      <c r="J333" s="19"/>
      <c r="K333" s="19"/>
      <c r="L333" s="19" t="b">
        <f t="shared" si="30"/>
        <v>0</v>
      </c>
      <c r="M333" s="19">
        <f t="shared" si="31"/>
        <v>0</v>
      </c>
      <c r="N333" s="19">
        <v>1</v>
      </c>
      <c r="O333" s="19">
        <v>1</v>
      </c>
      <c r="P333" s="19"/>
      <c r="Q333" s="19"/>
      <c r="R333" s="19">
        <f t="shared" si="32"/>
        <v>1</v>
      </c>
      <c r="S333" s="7">
        <f t="shared" si="33"/>
        <v>1</v>
      </c>
      <c r="T333" s="7">
        <f t="shared" si="34"/>
        <v>1</v>
      </c>
    </row>
    <row r="334" spans="1:20" x14ac:dyDescent="0.25">
      <c r="A334" s="33">
        <f t="shared" si="35"/>
        <v>331</v>
      </c>
      <c r="B334" s="33" t="s">
        <v>383</v>
      </c>
      <c r="C334" s="33">
        <v>30333</v>
      </c>
      <c r="D334" s="33" t="s">
        <v>48</v>
      </c>
      <c r="E334" s="34" t="s">
        <v>18</v>
      </c>
      <c r="F334" s="19"/>
      <c r="G334" s="19"/>
      <c r="H334" s="19"/>
      <c r="I334" s="19"/>
      <c r="J334" s="19"/>
      <c r="K334" s="19"/>
      <c r="L334" s="19" t="b">
        <f t="shared" si="30"/>
        <v>0</v>
      </c>
      <c r="M334" s="19">
        <f t="shared" si="31"/>
        <v>0</v>
      </c>
      <c r="N334" s="19">
        <v>1</v>
      </c>
      <c r="O334" s="19">
        <v>1</v>
      </c>
      <c r="P334" s="19"/>
      <c r="Q334" s="19"/>
      <c r="R334" s="19">
        <f t="shared" si="32"/>
        <v>1</v>
      </c>
      <c r="S334" s="7">
        <f t="shared" si="33"/>
        <v>1</v>
      </c>
      <c r="T334" s="7">
        <f t="shared" si="34"/>
        <v>1</v>
      </c>
    </row>
    <row r="335" spans="1:20" x14ac:dyDescent="0.25">
      <c r="A335" s="33">
        <f t="shared" si="35"/>
        <v>332</v>
      </c>
      <c r="B335" s="33" t="s">
        <v>384</v>
      </c>
      <c r="C335" s="33">
        <v>30334</v>
      </c>
      <c r="D335" s="33" t="s">
        <v>8</v>
      </c>
      <c r="E335" s="34" t="s">
        <v>9</v>
      </c>
      <c r="F335" s="19"/>
      <c r="G335" s="19"/>
      <c r="H335" s="19"/>
      <c r="I335" s="19"/>
      <c r="J335" s="19"/>
      <c r="K335" s="19"/>
      <c r="L335" s="19" t="b">
        <f t="shared" si="30"/>
        <v>0</v>
      </c>
      <c r="M335" s="19">
        <f t="shared" si="31"/>
        <v>0</v>
      </c>
      <c r="N335" s="19"/>
      <c r="O335" s="19"/>
      <c r="P335" s="19"/>
      <c r="Q335" s="19"/>
      <c r="R335" s="19" t="b">
        <f t="shared" si="32"/>
        <v>0</v>
      </c>
      <c r="S335" s="7">
        <f t="shared" si="33"/>
        <v>0</v>
      </c>
      <c r="T335" s="7">
        <f t="shared" si="34"/>
        <v>0</v>
      </c>
    </row>
    <row r="336" spans="1:20" x14ac:dyDescent="0.25">
      <c r="A336" s="33">
        <f t="shared" si="35"/>
        <v>333</v>
      </c>
      <c r="B336" s="33" t="s">
        <v>385</v>
      </c>
      <c r="C336" s="33">
        <v>30335</v>
      </c>
      <c r="D336" s="33" t="s">
        <v>8</v>
      </c>
      <c r="E336" s="34" t="s">
        <v>9</v>
      </c>
      <c r="F336" s="19"/>
      <c r="G336" s="19"/>
      <c r="H336" s="19"/>
      <c r="I336" s="19"/>
      <c r="J336" s="19"/>
      <c r="K336" s="19"/>
      <c r="L336" s="19" t="b">
        <f t="shared" si="30"/>
        <v>0</v>
      </c>
      <c r="M336" s="19">
        <f t="shared" si="31"/>
        <v>0</v>
      </c>
      <c r="N336" s="19"/>
      <c r="O336" s="19"/>
      <c r="P336" s="19"/>
      <c r="Q336" s="19"/>
      <c r="R336" s="19" t="b">
        <f t="shared" si="32"/>
        <v>0</v>
      </c>
      <c r="S336" s="7">
        <f t="shared" si="33"/>
        <v>0</v>
      </c>
      <c r="T336" s="7">
        <f t="shared" si="34"/>
        <v>0</v>
      </c>
    </row>
    <row r="337" spans="1:20" ht="38.25" x14ac:dyDescent="0.25">
      <c r="A337" s="33">
        <f t="shared" si="35"/>
        <v>334</v>
      </c>
      <c r="B337" s="33" t="s">
        <v>386</v>
      </c>
      <c r="C337" s="33">
        <v>30336</v>
      </c>
      <c r="D337" s="33" t="s">
        <v>36</v>
      </c>
      <c r="E337" s="34" t="s">
        <v>37</v>
      </c>
      <c r="F337" s="19"/>
      <c r="G337" s="19"/>
      <c r="H337" s="19"/>
      <c r="I337" s="19"/>
      <c r="J337" s="19"/>
      <c r="K337" s="19"/>
      <c r="L337" s="19" t="b">
        <f t="shared" si="30"/>
        <v>0</v>
      </c>
      <c r="M337" s="19">
        <f t="shared" si="31"/>
        <v>0</v>
      </c>
      <c r="N337" s="19"/>
      <c r="O337" s="19"/>
      <c r="P337" s="19"/>
      <c r="Q337" s="19"/>
      <c r="R337" s="19" t="b">
        <f t="shared" si="32"/>
        <v>0</v>
      </c>
      <c r="S337" s="7">
        <f t="shared" si="33"/>
        <v>0</v>
      </c>
      <c r="T337" s="7">
        <f t="shared" si="34"/>
        <v>0</v>
      </c>
    </row>
    <row r="338" spans="1:20" x14ac:dyDescent="0.25">
      <c r="A338" s="33">
        <f t="shared" si="35"/>
        <v>335</v>
      </c>
      <c r="B338" s="33" t="s">
        <v>387</v>
      </c>
      <c r="C338" s="33">
        <v>30337</v>
      </c>
      <c r="D338" s="33" t="s">
        <v>8</v>
      </c>
      <c r="E338" s="34" t="s">
        <v>9</v>
      </c>
      <c r="F338" s="19"/>
      <c r="G338" s="19"/>
      <c r="H338" s="19"/>
      <c r="I338" s="19"/>
      <c r="J338" s="19"/>
      <c r="K338" s="19"/>
      <c r="L338" s="19" t="b">
        <f t="shared" si="30"/>
        <v>0</v>
      </c>
      <c r="M338" s="19">
        <f t="shared" si="31"/>
        <v>0</v>
      </c>
      <c r="N338" s="19">
        <v>2</v>
      </c>
      <c r="O338" s="19">
        <v>1</v>
      </c>
      <c r="P338" s="19"/>
      <c r="Q338" s="19"/>
      <c r="R338" s="19">
        <f t="shared" si="32"/>
        <v>1</v>
      </c>
      <c r="S338" s="7">
        <f t="shared" si="33"/>
        <v>1</v>
      </c>
      <c r="T338" s="7">
        <f t="shared" si="34"/>
        <v>1</v>
      </c>
    </row>
    <row r="339" spans="1:20" x14ac:dyDescent="0.25">
      <c r="A339" s="33">
        <f t="shared" si="35"/>
        <v>336</v>
      </c>
      <c r="B339" s="33" t="s">
        <v>388</v>
      </c>
      <c r="C339" s="33">
        <v>30338</v>
      </c>
      <c r="D339" s="33" t="s">
        <v>26</v>
      </c>
      <c r="E339" s="34" t="s">
        <v>445</v>
      </c>
      <c r="F339" s="19"/>
      <c r="G339" s="19"/>
      <c r="H339" s="19"/>
      <c r="I339" s="19"/>
      <c r="J339" s="19"/>
      <c r="K339" s="19"/>
      <c r="L339" s="19" t="b">
        <f t="shared" si="30"/>
        <v>0</v>
      </c>
      <c r="M339" s="19">
        <f t="shared" si="31"/>
        <v>0</v>
      </c>
      <c r="N339" s="19"/>
      <c r="O339" s="19"/>
      <c r="P339" s="19"/>
      <c r="Q339" s="19"/>
      <c r="R339" s="19" t="b">
        <f t="shared" si="32"/>
        <v>0</v>
      </c>
      <c r="S339" s="7">
        <f t="shared" si="33"/>
        <v>0</v>
      </c>
      <c r="T339" s="7">
        <f t="shared" si="34"/>
        <v>0</v>
      </c>
    </row>
    <row r="340" spans="1:20" ht="30" x14ac:dyDescent="0.25">
      <c r="A340" s="35">
        <f t="shared" si="35"/>
        <v>337</v>
      </c>
      <c r="B340" s="35" t="s">
        <v>390</v>
      </c>
      <c r="C340" s="35">
        <v>30339</v>
      </c>
      <c r="D340" s="35" t="s">
        <v>41</v>
      </c>
      <c r="E340" s="34" t="s">
        <v>446</v>
      </c>
      <c r="F340" s="19"/>
      <c r="G340" s="19"/>
      <c r="H340" s="19"/>
      <c r="I340" s="19"/>
      <c r="J340" s="19"/>
      <c r="K340" s="19"/>
      <c r="L340" s="19" t="b">
        <f t="shared" si="30"/>
        <v>0</v>
      </c>
      <c r="M340" s="19">
        <f t="shared" si="31"/>
        <v>0</v>
      </c>
      <c r="N340" s="19"/>
      <c r="O340" s="19"/>
      <c r="P340" s="19"/>
      <c r="Q340" s="19"/>
      <c r="R340" s="19" t="b">
        <f t="shared" si="32"/>
        <v>0</v>
      </c>
      <c r="S340" s="7">
        <f t="shared" si="33"/>
        <v>0</v>
      </c>
      <c r="T340" s="7">
        <f t="shared" si="34"/>
        <v>0</v>
      </c>
    </row>
    <row r="341" spans="1:20" x14ac:dyDescent="0.25">
      <c r="A341" s="33">
        <f t="shared" si="35"/>
        <v>338</v>
      </c>
      <c r="B341" s="33" t="s">
        <v>391</v>
      </c>
      <c r="C341" s="33">
        <v>30340</v>
      </c>
      <c r="D341" s="33" t="s">
        <v>8</v>
      </c>
      <c r="E341" s="34" t="s">
        <v>9</v>
      </c>
      <c r="F341" s="19"/>
      <c r="G341" s="19"/>
      <c r="H341" s="19"/>
      <c r="I341" s="19"/>
      <c r="J341" s="19"/>
      <c r="K341" s="19"/>
      <c r="L341" s="19" t="b">
        <f t="shared" si="30"/>
        <v>0</v>
      </c>
      <c r="M341" s="19">
        <f t="shared" si="31"/>
        <v>0</v>
      </c>
      <c r="N341" s="19"/>
      <c r="O341" s="19"/>
      <c r="P341" s="19"/>
      <c r="Q341" s="19"/>
      <c r="R341" s="19" t="b">
        <f t="shared" si="32"/>
        <v>0</v>
      </c>
      <c r="S341" s="7">
        <f t="shared" si="33"/>
        <v>0</v>
      </c>
      <c r="T341" s="7">
        <f t="shared" si="34"/>
        <v>0</v>
      </c>
    </row>
    <row r="342" spans="1:20" ht="30" x14ac:dyDescent="0.25">
      <c r="A342" s="33">
        <f t="shared" si="35"/>
        <v>339</v>
      </c>
      <c r="B342" s="33" t="s">
        <v>392</v>
      </c>
      <c r="C342" s="33">
        <v>30341</v>
      </c>
      <c r="D342" s="33" t="s">
        <v>66</v>
      </c>
      <c r="E342" s="34" t="s">
        <v>67</v>
      </c>
      <c r="F342" s="19">
        <v>1</v>
      </c>
      <c r="G342" s="19">
        <v>1</v>
      </c>
      <c r="H342" s="19">
        <v>1</v>
      </c>
      <c r="I342" s="19">
        <v>1</v>
      </c>
      <c r="J342" s="19">
        <v>2</v>
      </c>
      <c r="K342" s="19">
        <v>1</v>
      </c>
      <c r="L342" s="19">
        <f t="shared" si="30"/>
        <v>1</v>
      </c>
      <c r="M342" s="19">
        <f t="shared" si="31"/>
        <v>3</v>
      </c>
      <c r="N342" s="19">
        <v>1</v>
      </c>
      <c r="O342" s="19">
        <v>1</v>
      </c>
      <c r="P342" s="19">
        <v>1</v>
      </c>
      <c r="Q342" s="19">
        <v>1</v>
      </c>
      <c r="R342" s="19">
        <f t="shared" si="32"/>
        <v>1</v>
      </c>
      <c r="S342" s="7">
        <f t="shared" si="33"/>
        <v>2</v>
      </c>
      <c r="T342" s="7">
        <f t="shared" si="34"/>
        <v>2</v>
      </c>
    </row>
    <row r="343" spans="1:20" ht="38.25" x14ac:dyDescent="0.25">
      <c r="A343" s="33">
        <f t="shared" si="35"/>
        <v>340</v>
      </c>
      <c r="B343" s="33" t="s">
        <v>393</v>
      </c>
      <c r="C343" s="33">
        <v>30342</v>
      </c>
      <c r="D343" s="33" t="s">
        <v>122</v>
      </c>
      <c r="E343" s="34" t="s">
        <v>447</v>
      </c>
      <c r="F343" s="19"/>
      <c r="G343" s="19"/>
      <c r="H343" s="19"/>
      <c r="I343" s="19"/>
      <c r="J343" s="19"/>
      <c r="K343" s="19"/>
      <c r="L343" s="19" t="b">
        <f t="shared" si="30"/>
        <v>0</v>
      </c>
      <c r="M343" s="19">
        <f t="shared" si="31"/>
        <v>0</v>
      </c>
      <c r="N343" s="19"/>
      <c r="O343" s="19"/>
      <c r="P343" s="19"/>
      <c r="Q343" s="19"/>
      <c r="R343" s="19" t="b">
        <f t="shared" si="32"/>
        <v>0</v>
      </c>
      <c r="S343" s="7">
        <f t="shared" si="33"/>
        <v>0</v>
      </c>
      <c r="T343" s="7">
        <f t="shared" si="34"/>
        <v>0</v>
      </c>
    </row>
    <row r="344" spans="1:20" ht="22.5" customHeight="1" x14ac:dyDescent="0.25">
      <c r="A344" s="33">
        <f t="shared" si="35"/>
        <v>341</v>
      </c>
      <c r="B344" s="33" t="s">
        <v>394</v>
      </c>
      <c r="C344" s="33">
        <v>30343</v>
      </c>
      <c r="D344" s="33" t="s">
        <v>26</v>
      </c>
      <c r="E344" s="34" t="s">
        <v>445</v>
      </c>
      <c r="F344" s="19"/>
      <c r="G344" s="19"/>
      <c r="H344" s="19"/>
      <c r="I344" s="19"/>
      <c r="J344" s="19"/>
      <c r="K344" s="19"/>
      <c r="L344" s="19" t="b">
        <f t="shared" si="30"/>
        <v>0</v>
      </c>
      <c r="M344" s="19">
        <f t="shared" si="31"/>
        <v>0</v>
      </c>
      <c r="N344" s="19"/>
      <c r="O344" s="19"/>
      <c r="P344" s="19"/>
      <c r="Q344" s="19"/>
      <c r="R344" s="19" t="b">
        <f t="shared" si="32"/>
        <v>0</v>
      </c>
      <c r="S344" s="7">
        <f t="shared" si="33"/>
        <v>0</v>
      </c>
      <c r="T344" s="7">
        <f t="shared" si="34"/>
        <v>0</v>
      </c>
    </row>
    <row r="345" spans="1:20" x14ac:dyDescent="0.25">
      <c r="A345" s="33">
        <f t="shared" si="35"/>
        <v>342</v>
      </c>
      <c r="B345" s="33" t="s">
        <v>395</v>
      </c>
      <c r="C345" s="33">
        <v>30344</v>
      </c>
      <c r="D345" s="33" t="s">
        <v>48</v>
      </c>
      <c r="E345" s="34" t="s">
        <v>18</v>
      </c>
      <c r="F345" s="19"/>
      <c r="G345" s="19"/>
      <c r="H345" s="19"/>
      <c r="I345" s="19"/>
      <c r="J345" s="19"/>
      <c r="K345" s="19"/>
      <c r="L345" s="19" t="b">
        <f t="shared" si="30"/>
        <v>0</v>
      </c>
      <c r="M345" s="19">
        <f t="shared" si="31"/>
        <v>0</v>
      </c>
      <c r="N345" s="19"/>
      <c r="O345" s="19"/>
      <c r="P345" s="19">
        <v>1</v>
      </c>
      <c r="Q345" s="19">
        <v>1</v>
      </c>
      <c r="R345" s="19">
        <f t="shared" si="32"/>
        <v>1</v>
      </c>
      <c r="S345" s="7">
        <f t="shared" si="33"/>
        <v>1</v>
      </c>
      <c r="T345" s="7">
        <f t="shared" si="34"/>
        <v>1</v>
      </c>
    </row>
    <row r="346" spans="1:20" x14ac:dyDescent="0.25">
      <c r="A346" s="33">
        <f t="shared" si="35"/>
        <v>343</v>
      </c>
      <c r="B346" s="33" t="s">
        <v>396</v>
      </c>
      <c r="C346" s="33">
        <v>30345</v>
      </c>
      <c r="D346" s="33" t="s">
        <v>26</v>
      </c>
      <c r="E346" s="34" t="s">
        <v>445</v>
      </c>
      <c r="F346" s="19"/>
      <c r="G346" s="19"/>
      <c r="H346" s="19"/>
      <c r="I346" s="19"/>
      <c r="J346" s="19"/>
      <c r="K346" s="19"/>
      <c r="L346" s="19" t="b">
        <f t="shared" si="30"/>
        <v>0</v>
      </c>
      <c r="M346" s="19">
        <f t="shared" si="31"/>
        <v>0</v>
      </c>
      <c r="N346" s="19"/>
      <c r="O346" s="19"/>
      <c r="P346" s="19"/>
      <c r="Q346" s="19"/>
      <c r="R346" s="19" t="b">
        <f t="shared" si="32"/>
        <v>0</v>
      </c>
      <c r="S346" s="7">
        <f t="shared" si="33"/>
        <v>0</v>
      </c>
      <c r="T346" s="7">
        <f t="shared" si="34"/>
        <v>0</v>
      </c>
    </row>
    <row r="347" spans="1:20" ht="30" x14ac:dyDescent="0.25">
      <c r="A347" s="33">
        <f t="shared" si="35"/>
        <v>344</v>
      </c>
      <c r="B347" s="33" t="s">
        <v>397</v>
      </c>
      <c r="C347" s="33">
        <v>30346</v>
      </c>
      <c r="D347" s="33" t="s">
        <v>8</v>
      </c>
      <c r="E347" s="34" t="s">
        <v>9</v>
      </c>
      <c r="F347" s="19"/>
      <c r="G347" s="19"/>
      <c r="H347" s="19"/>
      <c r="I347" s="19"/>
      <c r="J347" s="19"/>
      <c r="K347" s="19"/>
      <c r="L347" s="19" t="b">
        <f t="shared" si="30"/>
        <v>0</v>
      </c>
      <c r="M347" s="19">
        <f t="shared" si="31"/>
        <v>0</v>
      </c>
      <c r="N347" s="19"/>
      <c r="O347" s="19"/>
      <c r="P347" s="19"/>
      <c r="Q347" s="19"/>
      <c r="R347" s="19" t="b">
        <f t="shared" si="32"/>
        <v>0</v>
      </c>
      <c r="S347" s="7">
        <f t="shared" si="33"/>
        <v>0</v>
      </c>
      <c r="T347" s="7">
        <f t="shared" si="34"/>
        <v>0</v>
      </c>
    </row>
    <row r="348" spans="1:20" ht="30" x14ac:dyDescent="0.25">
      <c r="A348" s="33">
        <f t="shared" si="35"/>
        <v>345</v>
      </c>
      <c r="B348" s="33" t="s">
        <v>398</v>
      </c>
      <c r="C348" s="33">
        <v>30347</v>
      </c>
      <c r="D348" s="33" t="s">
        <v>48</v>
      </c>
      <c r="E348" s="34" t="s">
        <v>18</v>
      </c>
      <c r="F348" s="19"/>
      <c r="G348" s="19"/>
      <c r="H348" s="19"/>
      <c r="I348" s="19"/>
      <c r="J348" s="19"/>
      <c r="K348" s="19"/>
      <c r="L348" s="19" t="b">
        <f t="shared" si="30"/>
        <v>0</v>
      </c>
      <c r="M348" s="19">
        <f t="shared" si="31"/>
        <v>0</v>
      </c>
      <c r="N348" s="19">
        <v>2</v>
      </c>
      <c r="O348" s="19">
        <v>1</v>
      </c>
      <c r="P348" s="19"/>
      <c r="Q348" s="19"/>
      <c r="R348" s="19">
        <f t="shared" si="32"/>
        <v>1</v>
      </c>
      <c r="S348" s="7">
        <f t="shared" si="33"/>
        <v>1</v>
      </c>
      <c r="T348" s="7">
        <f t="shared" si="34"/>
        <v>1</v>
      </c>
    </row>
    <row r="349" spans="1:20" x14ac:dyDescent="0.25">
      <c r="A349" s="33">
        <f t="shared" si="35"/>
        <v>346</v>
      </c>
      <c r="B349" s="33" t="s">
        <v>399</v>
      </c>
      <c r="C349" s="33">
        <v>30348</v>
      </c>
      <c r="D349" s="33" t="s">
        <v>8</v>
      </c>
      <c r="E349" s="34" t="s">
        <v>9</v>
      </c>
      <c r="F349" s="19"/>
      <c r="G349" s="19"/>
      <c r="H349" s="19"/>
      <c r="I349" s="19"/>
      <c r="J349" s="19"/>
      <c r="K349" s="19"/>
      <c r="L349" s="19" t="b">
        <f t="shared" si="30"/>
        <v>0</v>
      </c>
      <c r="M349" s="19">
        <f t="shared" si="31"/>
        <v>0</v>
      </c>
      <c r="N349" s="19"/>
      <c r="O349" s="19"/>
      <c r="P349" s="19"/>
      <c r="Q349" s="19"/>
      <c r="R349" s="19" t="b">
        <f t="shared" si="32"/>
        <v>0</v>
      </c>
      <c r="S349" s="7">
        <f t="shared" si="33"/>
        <v>0</v>
      </c>
      <c r="T349" s="7">
        <f t="shared" si="34"/>
        <v>0</v>
      </c>
    </row>
    <row r="350" spans="1:20" x14ac:dyDescent="0.25">
      <c r="A350" s="33">
        <f t="shared" si="35"/>
        <v>347</v>
      </c>
      <c r="B350" s="33" t="s">
        <v>400</v>
      </c>
      <c r="C350" s="33">
        <v>30349</v>
      </c>
      <c r="D350" s="33" t="s">
        <v>11</v>
      </c>
      <c r="E350" s="34" t="s">
        <v>464</v>
      </c>
      <c r="F350" s="19"/>
      <c r="G350" s="19"/>
      <c r="H350" s="19"/>
      <c r="I350" s="19"/>
      <c r="J350" s="19"/>
      <c r="K350" s="19"/>
      <c r="L350" s="19" t="b">
        <f t="shared" si="30"/>
        <v>0</v>
      </c>
      <c r="M350" s="19">
        <f t="shared" si="31"/>
        <v>0</v>
      </c>
      <c r="N350" s="19"/>
      <c r="O350" s="19"/>
      <c r="P350" s="19"/>
      <c r="Q350" s="19"/>
      <c r="R350" s="19" t="b">
        <f t="shared" si="32"/>
        <v>0</v>
      </c>
      <c r="S350" s="7">
        <f t="shared" si="33"/>
        <v>0</v>
      </c>
      <c r="T350" s="7">
        <f t="shared" si="34"/>
        <v>0</v>
      </c>
    </row>
    <row r="351" spans="1:20" x14ac:dyDescent="0.25">
      <c r="A351" s="33">
        <f t="shared" si="35"/>
        <v>348</v>
      </c>
      <c r="B351" s="33" t="s">
        <v>401</v>
      </c>
      <c r="C351" s="33">
        <v>30350</v>
      </c>
      <c r="D351" s="33" t="s">
        <v>43</v>
      </c>
      <c r="E351" s="34" t="s">
        <v>446</v>
      </c>
      <c r="F351" s="19"/>
      <c r="G351" s="19"/>
      <c r="H351" s="19"/>
      <c r="I351" s="19"/>
      <c r="J351" s="19"/>
      <c r="K351" s="19"/>
      <c r="L351" s="19" t="b">
        <f t="shared" si="30"/>
        <v>0</v>
      </c>
      <c r="M351" s="19">
        <f t="shared" si="31"/>
        <v>0</v>
      </c>
      <c r="N351" s="19">
        <v>3</v>
      </c>
      <c r="O351" s="19">
        <v>1</v>
      </c>
      <c r="P351" s="19"/>
      <c r="Q351" s="19"/>
      <c r="R351" s="19">
        <f t="shared" si="32"/>
        <v>1</v>
      </c>
      <c r="S351" s="7">
        <f t="shared" si="33"/>
        <v>1</v>
      </c>
      <c r="T351" s="7">
        <f t="shared" si="34"/>
        <v>1</v>
      </c>
    </row>
    <row r="352" spans="1:20" ht="38.25" x14ac:dyDescent="0.25">
      <c r="A352" s="33">
        <f t="shared" si="35"/>
        <v>349</v>
      </c>
      <c r="B352" s="33" t="s">
        <v>402</v>
      </c>
      <c r="C352" s="33">
        <v>30351</v>
      </c>
      <c r="D352" s="33" t="s">
        <v>63</v>
      </c>
      <c r="E352" s="34" t="s">
        <v>463</v>
      </c>
      <c r="F352" s="19"/>
      <c r="G352" s="19"/>
      <c r="H352" s="19"/>
      <c r="I352" s="19"/>
      <c r="J352" s="19"/>
      <c r="K352" s="19"/>
      <c r="L352" s="19" t="b">
        <f t="shared" si="30"/>
        <v>0</v>
      </c>
      <c r="M352" s="19">
        <f t="shared" si="31"/>
        <v>0</v>
      </c>
      <c r="N352" s="19"/>
      <c r="O352" s="19"/>
      <c r="P352" s="19"/>
      <c r="Q352" s="19"/>
      <c r="R352" s="19" t="b">
        <f t="shared" si="32"/>
        <v>0</v>
      </c>
      <c r="S352" s="7">
        <f t="shared" si="33"/>
        <v>0</v>
      </c>
      <c r="T352" s="7">
        <f t="shared" si="34"/>
        <v>0</v>
      </c>
    </row>
    <row r="353" spans="1:20" x14ac:dyDescent="0.25">
      <c r="A353" s="33">
        <f t="shared" si="35"/>
        <v>350</v>
      </c>
      <c r="B353" s="33" t="s">
        <v>403</v>
      </c>
      <c r="C353" s="33">
        <v>30352</v>
      </c>
      <c r="D353" s="33" t="s">
        <v>11</v>
      </c>
      <c r="E353" s="34" t="s">
        <v>464</v>
      </c>
      <c r="F353" s="19"/>
      <c r="G353" s="19"/>
      <c r="H353" s="19"/>
      <c r="I353" s="19"/>
      <c r="J353" s="19"/>
      <c r="K353" s="19"/>
      <c r="L353" s="19" t="b">
        <f t="shared" si="30"/>
        <v>0</v>
      </c>
      <c r="M353" s="19">
        <f t="shared" si="31"/>
        <v>0</v>
      </c>
      <c r="N353" s="19"/>
      <c r="O353" s="19"/>
      <c r="P353" s="19"/>
      <c r="Q353" s="19"/>
      <c r="R353" s="19" t="b">
        <f t="shared" si="32"/>
        <v>0</v>
      </c>
      <c r="S353" s="7">
        <f t="shared" si="33"/>
        <v>0</v>
      </c>
      <c r="T353" s="7">
        <f t="shared" si="34"/>
        <v>0</v>
      </c>
    </row>
    <row r="354" spans="1:20" x14ac:dyDescent="0.25">
      <c r="A354" s="33">
        <f t="shared" si="35"/>
        <v>351</v>
      </c>
      <c r="B354" s="33" t="s">
        <v>404</v>
      </c>
      <c r="C354" s="33">
        <v>30353</v>
      </c>
      <c r="D354" s="33" t="s">
        <v>43</v>
      </c>
      <c r="E354" s="34" t="s">
        <v>446</v>
      </c>
      <c r="F354" s="19"/>
      <c r="G354" s="19"/>
      <c r="H354" s="19"/>
      <c r="I354" s="19"/>
      <c r="J354" s="19"/>
      <c r="K354" s="19"/>
      <c r="L354" s="19" t="b">
        <f t="shared" si="30"/>
        <v>0</v>
      </c>
      <c r="M354" s="19">
        <f t="shared" si="31"/>
        <v>0</v>
      </c>
      <c r="N354" s="19"/>
      <c r="O354" s="19"/>
      <c r="P354" s="19"/>
      <c r="Q354" s="19"/>
      <c r="R354" s="19" t="b">
        <f t="shared" si="32"/>
        <v>0</v>
      </c>
      <c r="S354" s="7">
        <f t="shared" si="33"/>
        <v>0</v>
      </c>
      <c r="T354" s="7">
        <f t="shared" si="34"/>
        <v>0</v>
      </c>
    </row>
    <row r="355" spans="1:20" ht="15.75" x14ac:dyDescent="0.25">
      <c r="A355" s="37"/>
      <c r="B355" s="37" t="s">
        <v>405</v>
      </c>
      <c r="C355" s="37"/>
      <c r="D355" s="37"/>
      <c r="E355" s="38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7"/>
      <c r="T355" s="7"/>
    </row>
    <row r="356" spans="1:20" x14ac:dyDescent="0.25">
      <c r="A356" s="39"/>
      <c r="B356" s="39"/>
      <c r="C356" s="39"/>
      <c r="D356" s="39"/>
      <c r="E356" s="40"/>
      <c r="F356" s="45">
        <f t="shared" ref="F356:T356" si="36">SUBTOTAL(9,F4:F354)</f>
        <v>29</v>
      </c>
      <c r="G356" s="45">
        <f t="shared" si="36"/>
        <v>23</v>
      </c>
      <c r="H356" s="45">
        <f t="shared" si="36"/>
        <v>26</v>
      </c>
      <c r="I356" s="45">
        <f t="shared" si="36"/>
        <v>22</v>
      </c>
      <c r="J356" s="45">
        <f t="shared" si="36"/>
        <v>26</v>
      </c>
      <c r="K356" s="45">
        <f t="shared" si="36"/>
        <v>20</v>
      </c>
      <c r="L356" s="57">
        <f t="shared" si="36"/>
        <v>27</v>
      </c>
      <c r="M356" s="57">
        <f t="shared" si="36"/>
        <v>65</v>
      </c>
      <c r="N356" s="45">
        <f t="shared" si="36"/>
        <v>100</v>
      </c>
      <c r="O356" s="45">
        <f t="shared" si="36"/>
        <v>79</v>
      </c>
      <c r="P356" s="45">
        <f t="shared" si="36"/>
        <v>18</v>
      </c>
      <c r="Q356" s="45">
        <f t="shared" si="36"/>
        <v>17</v>
      </c>
      <c r="R356" s="45">
        <f t="shared" si="36"/>
        <v>88</v>
      </c>
      <c r="S356" s="45">
        <f t="shared" si="36"/>
        <v>96</v>
      </c>
      <c r="T356" s="45">
        <f t="shared" si="36"/>
        <v>115</v>
      </c>
    </row>
    <row r="357" spans="1:20" x14ac:dyDescent="0.25">
      <c r="T357" t="s">
        <v>481</v>
      </c>
    </row>
    <row r="358" spans="1:20" x14ac:dyDescent="0.25">
      <c r="S358">
        <f>F356+H356+J356+N356+P356</f>
        <v>199</v>
      </c>
      <c r="T358">
        <f>SUM(T4:T354)-13</f>
        <v>102</v>
      </c>
    </row>
  </sheetData>
  <autoFilter ref="A3:T357" xr:uid="{0F8547DB-A7DA-4FAF-9143-B22708DB5F68}"/>
  <mergeCells count="14">
    <mergeCell ref="T1:T3"/>
    <mergeCell ref="R2:R3"/>
    <mergeCell ref="S2:S3"/>
    <mergeCell ref="N1:S1"/>
    <mergeCell ref="N2:O2"/>
    <mergeCell ref="P2:Q2"/>
    <mergeCell ref="A1:C1"/>
    <mergeCell ref="D1:E1"/>
    <mergeCell ref="F1:K1"/>
    <mergeCell ref="L1:L3"/>
    <mergeCell ref="M1:M3"/>
    <mergeCell ref="F2:G2"/>
    <mergeCell ref="H2:I2"/>
    <mergeCell ref="J2:K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7B6E5-690D-4C94-B741-9C92656C039B}">
  <dimension ref="A1:N356"/>
  <sheetViews>
    <sheetView workbookViewId="0">
      <selection activeCell="E9" sqref="E9"/>
    </sheetView>
  </sheetViews>
  <sheetFormatPr baseColWidth="10" defaultRowHeight="15" x14ac:dyDescent="0.25"/>
  <cols>
    <col min="2" max="2" width="16.42578125" customWidth="1"/>
    <col min="7" max="7" width="12.85546875" customWidth="1"/>
    <col min="9" max="9" width="13.28515625" customWidth="1"/>
    <col min="11" max="11" width="13.85546875" customWidth="1"/>
  </cols>
  <sheetData>
    <row r="1" spans="1:14" ht="30.75" customHeight="1" x14ac:dyDescent="0.25">
      <c r="A1" s="143" t="s">
        <v>0</v>
      </c>
      <c r="B1" s="144"/>
      <c r="C1" s="144"/>
      <c r="D1" s="145" t="s">
        <v>1</v>
      </c>
      <c r="E1" s="145"/>
      <c r="F1" s="146" t="s">
        <v>411</v>
      </c>
      <c r="G1" s="146"/>
      <c r="H1" s="146"/>
      <c r="I1" s="146"/>
      <c r="J1" s="146"/>
      <c r="K1" s="146"/>
      <c r="L1" s="147" t="s">
        <v>406</v>
      </c>
      <c r="M1" s="147" t="s">
        <v>410</v>
      </c>
    </row>
    <row r="2" spans="1:14" ht="36.75" customHeight="1" x14ac:dyDescent="0.25">
      <c r="A2" s="8"/>
      <c r="B2" s="9"/>
      <c r="C2" s="9"/>
      <c r="D2" s="10"/>
      <c r="E2" s="10"/>
      <c r="F2" s="147" t="s">
        <v>407</v>
      </c>
      <c r="G2" s="147"/>
      <c r="H2" s="147" t="s">
        <v>408</v>
      </c>
      <c r="I2" s="147"/>
      <c r="J2" s="147" t="s">
        <v>409</v>
      </c>
      <c r="K2" s="147"/>
      <c r="L2" s="147"/>
      <c r="M2" s="147"/>
    </row>
    <row r="3" spans="1:14" ht="38.25" x14ac:dyDescent="0.25">
      <c r="A3" s="8" t="s">
        <v>2</v>
      </c>
      <c r="B3" s="8" t="s">
        <v>3</v>
      </c>
      <c r="C3" s="8" t="s">
        <v>4</v>
      </c>
      <c r="D3" s="10" t="s">
        <v>5</v>
      </c>
      <c r="E3" s="10" t="s">
        <v>6</v>
      </c>
      <c r="F3" s="6" t="s">
        <v>412</v>
      </c>
      <c r="G3" s="6" t="s">
        <v>413</v>
      </c>
      <c r="H3" s="6" t="s">
        <v>412</v>
      </c>
      <c r="I3" s="6" t="s">
        <v>413</v>
      </c>
      <c r="J3" s="6" t="s">
        <v>412</v>
      </c>
      <c r="K3" s="6" t="s">
        <v>413</v>
      </c>
      <c r="L3" s="147"/>
      <c r="M3" s="147"/>
    </row>
    <row r="4" spans="1:14" ht="25.5" x14ac:dyDescent="0.25">
      <c r="A4" s="1">
        <v>1</v>
      </c>
      <c r="B4" s="1" t="s">
        <v>7</v>
      </c>
      <c r="C4" s="1">
        <v>30001</v>
      </c>
      <c r="D4" s="1" t="s">
        <v>8</v>
      </c>
      <c r="E4" s="11" t="s">
        <v>9</v>
      </c>
      <c r="F4" s="7"/>
      <c r="G4" s="7"/>
      <c r="H4" s="7"/>
      <c r="I4" s="7"/>
      <c r="J4" s="7"/>
      <c r="K4" s="7"/>
      <c r="L4" s="7" t="b">
        <f>IF(G4&gt;0,G4,IF(I4&gt;0,I4,IF(K4&gt;0,K4)))</f>
        <v>0</v>
      </c>
      <c r="M4" s="7">
        <f>G4+I4+K4</f>
        <v>0</v>
      </c>
      <c r="N4" s="14">
        <v>1</v>
      </c>
    </row>
    <row r="5" spans="1:14" ht="25.5" x14ac:dyDescent="0.25">
      <c r="A5" s="1">
        <f>A4+1</f>
        <v>2</v>
      </c>
      <c r="B5" s="1" t="s">
        <v>10</v>
      </c>
      <c r="C5" s="1">
        <v>30002</v>
      </c>
      <c r="D5" s="1" t="s">
        <v>11</v>
      </c>
      <c r="E5" s="11" t="s">
        <v>12</v>
      </c>
      <c r="F5" s="7"/>
      <c r="G5" s="7"/>
      <c r="H5" s="7"/>
      <c r="I5" s="7"/>
      <c r="J5" s="7"/>
      <c r="K5" s="7"/>
      <c r="L5" s="7" t="b">
        <f t="shared" ref="L5:L68" si="0">IF(G5&gt;0,G5,IF(I5&gt;0,I5,IF(K5&gt;0,K5)))</f>
        <v>0</v>
      </c>
      <c r="M5" s="7">
        <f t="shared" ref="M5:M68" si="1">G5+I5+K5</f>
        <v>0</v>
      </c>
      <c r="N5" s="14">
        <v>1</v>
      </c>
    </row>
    <row r="6" spans="1:14" ht="63.75" x14ac:dyDescent="0.25">
      <c r="A6" s="1">
        <f t="shared" ref="A6:A69" si="2">A5+1</f>
        <v>3</v>
      </c>
      <c r="B6" s="1" t="s">
        <v>13</v>
      </c>
      <c r="C6" s="1">
        <v>30003</v>
      </c>
      <c r="D6" s="1" t="s">
        <v>14</v>
      </c>
      <c r="E6" s="11" t="s">
        <v>15</v>
      </c>
      <c r="F6" s="7"/>
      <c r="G6" s="7"/>
      <c r="H6" s="7"/>
      <c r="I6" s="7"/>
      <c r="J6" s="7"/>
      <c r="K6" s="7"/>
      <c r="L6" s="7" t="b">
        <f t="shared" si="0"/>
        <v>0</v>
      </c>
      <c r="M6" s="7">
        <f t="shared" si="1"/>
        <v>0</v>
      </c>
      <c r="N6" s="14">
        <v>1</v>
      </c>
    </row>
    <row r="7" spans="1:14" ht="45" x14ac:dyDescent="0.25">
      <c r="A7" s="1">
        <f t="shared" si="2"/>
        <v>4</v>
      </c>
      <c r="B7" s="1" t="s">
        <v>16</v>
      </c>
      <c r="C7" s="1">
        <v>30004</v>
      </c>
      <c r="D7" s="1" t="s">
        <v>17</v>
      </c>
      <c r="E7" s="11" t="s">
        <v>18</v>
      </c>
      <c r="F7" s="7"/>
      <c r="G7" s="7"/>
      <c r="H7" s="7"/>
      <c r="I7" s="7"/>
      <c r="J7" s="7"/>
      <c r="K7" s="7"/>
      <c r="L7" s="7" t="b">
        <f t="shared" si="0"/>
        <v>0</v>
      </c>
      <c r="M7" s="7">
        <f t="shared" si="1"/>
        <v>0</v>
      </c>
      <c r="N7" s="14">
        <v>1</v>
      </c>
    </row>
    <row r="8" spans="1:14" ht="25.5" x14ac:dyDescent="0.25">
      <c r="A8" s="1">
        <f t="shared" si="2"/>
        <v>5</v>
      </c>
      <c r="B8" s="1" t="s">
        <v>19</v>
      </c>
      <c r="C8" s="1">
        <v>30005</v>
      </c>
      <c r="D8" s="1" t="s">
        <v>20</v>
      </c>
      <c r="E8" s="11" t="s">
        <v>21</v>
      </c>
      <c r="F8" s="7"/>
      <c r="G8" s="7"/>
      <c r="H8" s="7"/>
      <c r="I8" s="7"/>
      <c r="J8" s="7"/>
      <c r="K8" s="7"/>
      <c r="L8" s="7" t="b">
        <f t="shared" si="0"/>
        <v>0</v>
      </c>
      <c r="M8" s="7">
        <f t="shared" si="1"/>
        <v>0</v>
      </c>
      <c r="N8" s="14">
        <v>1</v>
      </c>
    </row>
    <row r="9" spans="1:14" ht="89.25" x14ac:dyDescent="0.25">
      <c r="A9" s="1">
        <f t="shared" si="2"/>
        <v>6</v>
      </c>
      <c r="B9" s="1" t="s">
        <v>22</v>
      </c>
      <c r="C9" s="1">
        <v>30006</v>
      </c>
      <c r="D9" s="1" t="s">
        <v>14</v>
      </c>
      <c r="E9" s="11" t="s">
        <v>23</v>
      </c>
      <c r="F9" s="7"/>
      <c r="G9" s="7"/>
      <c r="H9" s="7"/>
      <c r="I9" s="7"/>
      <c r="J9" s="7"/>
      <c r="K9" s="7"/>
      <c r="L9" s="7" t="b">
        <f t="shared" si="0"/>
        <v>0</v>
      </c>
      <c r="M9" s="7">
        <f t="shared" si="1"/>
        <v>0</v>
      </c>
      <c r="N9" s="14">
        <v>1</v>
      </c>
    </row>
    <row r="10" spans="1:14" ht="25.5" x14ac:dyDescent="0.25">
      <c r="A10" s="1">
        <f t="shared" si="2"/>
        <v>7</v>
      </c>
      <c r="B10" s="1" t="s">
        <v>24</v>
      </c>
      <c r="C10" s="1">
        <v>30007</v>
      </c>
      <c r="D10" s="1" t="s">
        <v>8</v>
      </c>
      <c r="E10" s="11" t="s">
        <v>9</v>
      </c>
      <c r="F10" s="7"/>
      <c r="G10" s="7"/>
      <c r="H10" s="7"/>
      <c r="I10" s="7"/>
      <c r="J10" s="7"/>
      <c r="K10" s="7"/>
      <c r="L10" s="7" t="b">
        <f t="shared" si="0"/>
        <v>0</v>
      </c>
      <c r="M10" s="7">
        <f t="shared" si="1"/>
        <v>0</v>
      </c>
      <c r="N10" s="14">
        <v>1</v>
      </c>
    </row>
    <row r="11" spans="1:14" ht="30" x14ac:dyDescent="0.25">
      <c r="A11" s="1">
        <f t="shared" si="2"/>
        <v>8</v>
      </c>
      <c r="B11" s="1" t="s">
        <v>25</v>
      </c>
      <c r="C11" s="1">
        <v>30008</v>
      </c>
      <c r="D11" s="1" t="s">
        <v>26</v>
      </c>
      <c r="E11" s="11" t="s">
        <v>27</v>
      </c>
      <c r="F11" s="7"/>
      <c r="G11" s="7"/>
      <c r="H11" s="7"/>
      <c r="I11" s="7"/>
      <c r="J11" s="7"/>
      <c r="K11" s="7"/>
      <c r="L11" s="7" t="b">
        <f t="shared" si="0"/>
        <v>0</v>
      </c>
      <c r="M11" s="7">
        <f t="shared" si="1"/>
        <v>0</v>
      </c>
      <c r="N11" s="14">
        <v>1</v>
      </c>
    </row>
    <row r="12" spans="1:14" ht="25.5" x14ac:dyDescent="0.25">
      <c r="A12" s="1">
        <f t="shared" si="2"/>
        <v>9</v>
      </c>
      <c r="B12" s="1" t="s">
        <v>28</v>
      </c>
      <c r="C12" s="1">
        <v>30009</v>
      </c>
      <c r="D12" s="1" t="s">
        <v>29</v>
      </c>
      <c r="E12" s="11" t="s">
        <v>30</v>
      </c>
      <c r="F12" s="7"/>
      <c r="G12" s="7"/>
      <c r="H12" s="7"/>
      <c r="I12" s="7"/>
      <c r="J12" s="7"/>
      <c r="K12" s="7"/>
      <c r="L12" s="7" t="b">
        <f t="shared" si="0"/>
        <v>0</v>
      </c>
      <c r="M12" s="7">
        <f t="shared" si="1"/>
        <v>0</v>
      </c>
      <c r="N12" s="14">
        <v>1</v>
      </c>
    </row>
    <row r="13" spans="1:14" ht="25.5" x14ac:dyDescent="0.25">
      <c r="A13" s="1">
        <f t="shared" si="2"/>
        <v>10</v>
      </c>
      <c r="B13" s="1" t="s">
        <v>31</v>
      </c>
      <c r="C13" s="1">
        <v>30010</v>
      </c>
      <c r="D13" s="1" t="s">
        <v>8</v>
      </c>
      <c r="E13" s="11" t="s">
        <v>9</v>
      </c>
      <c r="F13" s="7">
        <v>1</v>
      </c>
      <c r="G13" s="7">
        <v>1</v>
      </c>
      <c r="H13" s="7">
        <v>1</v>
      </c>
      <c r="I13" s="7">
        <v>1</v>
      </c>
      <c r="J13" s="7">
        <v>1</v>
      </c>
      <c r="K13" s="7">
        <v>1</v>
      </c>
      <c r="L13" s="7">
        <f t="shared" si="0"/>
        <v>1</v>
      </c>
      <c r="M13" s="7">
        <f>G13+I13+K13</f>
        <v>3</v>
      </c>
      <c r="N13" s="14">
        <v>1</v>
      </c>
    </row>
    <row r="14" spans="1:14" ht="76.5" x14ac:dyDescent="0.25">
      <c r="A14" s="1">
        <f t="shared" si="2"/>
        <v>11</v>
      </c>
      <c r="B14" s="1" t="s">
        <v>32</v>
      </c>
      <c r="C14" s="1">
        <v>30011</v>
      </c>
      <c r="D14" s="1" t="s">
        <v>33</v>
      </c>
      <c r="E14" s="11" t="s">
        <v>34</v>
      </c>
      <c r="F14" s="7"/>
      <c r="G14" s="7"/>
      <c r="H14" s="7"/>
      <c r="I14" s="7"/>
      <c r="J14" s="7"/>
      <c r="K14" s="7"/>
      <c r="L14" s="7" t="b">
        <f t="shared" si="0"/>
        <v>0</v>
      </c>
      <c r="M14" s="7">
        <f t="shared" si="1"/>
        <v>0</v>
      </c>
      <c r="N14" s="14">
        <v>1</v>
      </c>
    </row>
    <row r="15" spans="1:14" ht="76.5" x14ac:dyDescent="0.25">
      <c r="A15" s="1">
        <f t="shared" si="2"/>
        <v>12</v>
      </c>
      <c r="B15" s="1" t="s">
        <v>35</v>
      </c>
      <c r="C15" s="1">
        <v>30012</v>
      </c>
      <c r="D15" s="1" t="s">
        <v>36</v>
      </c>
      <c r="E15" s="11" t="s">
        <v>37</v>
      </c>
      <c r="F15" s="7">
        <v>1</v>
      </c>
      <c r="G15" s="7">
        <v>1</v>
      </c>
      <c r="H15" s="7">
        <v>1</v>
      </c>
      <c r="I15" s="7">
        <v>1</v>
      </c>
      <c r="J15" s="7"/>
      <c r="K15" s="7"/>
      <c r="L15" s="7">
        <f t="shared" si="0"/>
        <v>1</v>
      </c>
      <c r="M15" s="7">
        <f t="shared" si="1"/>
        <v>2</v>
      </c>
      <c r="N15" s="14">
        <v>1</v>
      </c>
    </row>
    <row r="16" spans="1:14" ht="25.5" x14ac:dyDescent="0.25">
      <c r="A16" s="1">
        <f t="shared" si="2"/>
        <v>13</v>
      </c>
      <c r="B16" s="1" t="s">
        <v>38</v>
      </c>
      <c r="C16" s="1">
        <v>30013</v>
      </c>
      <c r="D16" s="1" t="s">
        <v>8</v>
      </c>
      <c r="E16" s="11" t="s">
        <v>9</v>
      </c>
      <c r="F16" s="7"/>
      <c r="G16" s="7"/>
      <c r="H16" s="7"/>
      <c r="I16" s="7"/>
      <c r="J16" s="7"/>
      <c r="K16" s="7"/>
      <c r="L16" s="7" t="b">
        <f t="shared" si="0"/>
        <v>0</v>
      </c>
      <c r="M16" s="7">
        <f t="shared" si="1"/>
        <v>0</v>
      </c>
      <c r="N16" s="14">
        <v>1</v>
      </c>
    </row>
    <row r="17" spans="1:14" ht="30" x14ac:dyDescent="0.25">
      <c r="A17" s="1">
        <f t="shared" si="2"/>
        <v>14</v>
      </c>
      <c r="B17" s="1" t="s">
        <v>39</v>
      </c>
      <c r="C17" s="1">
        <v>30014</v>
      </c>
      <c r="D17" s="1" t="s">
        <v>8</v>
      </c>
      <c r="E17" s="11" t="s">
        <v>9</v>
      </c>
      <c r="F17" s="7"/>
      <c r="G17" s="7"/>
      <c r="H17" s="7"/>
      <c r="I17" s="7"/>
      <c r="J17" s="7"/>
      <c r="K17" s="7"/>
      <c r="L17" s="7" t="b">
        <f t="shared" si="0"/>
        <v>0</v>
      </c>
      <c r="M17" s="7">
        <f t="shared" si="1"/>
        <v>0</v>
      </c>
      <c r="N17" s="14">
        <v>1</v>
      </c>
    </row>
    <row r="18" spans="1:14" ht="45" x14ac:dyDescent="0.25">
      <c r="A18" s="1">
        <f t="shared" si="2"/>
        <v>15</v>
      </c>
      <c r="B18" s="1" t="s">
        <v>40</v>
      </c>
      <c r="C18" s="1">
        <v>30015</v>
      </c>
      <c r="D18" s="1" t="s">
        <v>41</v>
      </c>
      <c r="E18" s="11" t="s">
        <v>30</v>
      </c>
      <c r="F18" s="7"/>
      <c r="G18" s="7"/>
      <c r="H18" s="7"/>
      <c r="I18" s="7"/>
      <c r="J18" s="7"/>
      <c r="K18" s="7"/>
      <c r="L18" s="7" t="b">
        <f t="shared" si="0"/>
        <v>0</v>
      </c>
      <c r="M18" s="7">
        <f t="shared" si="1"/>
        <v>0</v>
      </c>
      <c r="N18" s="14">
        <v>1</v>
      </c>
    </row>
    <row r="19" spans="1:14" ht="25.5" x14ac:dyDescent="0.25">
      <c r="A19" s="1">
        <f t="shared" si="2"/>
        <v>16</v>
      </c>
      <c r="B19" s="1" t="s">
        <v>42</v>
      </c>
      <c r="C19" s="1">
        <v>30016</v>
      </c>
      <c r="D19" s="1" t="s">
        <v>43</v>
      </c>
      <c r="E19" s="11" t="s">
        <v>30</v>
      </c>
      <c r="F19" s="7"/>
      <c r="G19" s="7"/>
      <c r="H19" s="7"/>
      <c r="I19" s="7"/>
      <c r="J19" s="7"/>
      <c r="K19" s="7"/>
      <c r="L19" s="7" t="b">
        <f t="shared" si="0"/>
        <v>0</v>
      </c>
      <c r="M19" s="7">
        <f t="shared" si="1"/>
        <v>0</v>
      </c>
      <c r="N19" s="14">
        <v>1</v>
      </c>
    </row>
    <row r="20" spans="1:14" ht="25.5" x14ac:dyDescent="0.25">
      <c r="A20" s="1">
        <f t="shared" si="2"/>
        <v>17</v>
      </c>
      <c r="B20" s="1" t="s">
        <v>44</v>
      </c>
      <c r="C20" s="1">
        <v>30017</v>
      </c>
      <c r="D20" s="1" t="s">
        <v>29</v>
      </c>
      <c r="E20" s="11" t="s">
        <v>30</v>
      </c>
      <c r="F20" s="7"/>
      <c r="G20" s="7"/>
      <c r="H20" s="7"/>
      <c r="I20" s="7"/>
      <c r="J20" s="7"/>
      <c r="K20" s="7"/>
      <c r="L20" s="7" t="b">
        <f t="shared" si="0"/>
        <v>0</v>
      </c>
      <c r="M20" s="7">
        <f t="shared" si="1"/>
        <v>0</v>
      </c>
      <c r="N20" s="14">
        <v>1</v>
      </c>
    </row>
    <row r="21" spans="1:14" ht="25.5" x14ac:dyDescent="0.25">
      <c r="A21" s="1">
        <f t="shared" si="2"/>
        <v>18</v>
      </c>
      <c r="B21" s="1" t="s">
        <v>45</v>
      </c>
      <c r="C21" s="1">
        <v>30018</v>
      </c>
      <c r="D21" s="1" t="s">
        <v>11</v>
      </c>
      <c r="E21" s="11" t="s">
        <v>12</v>
      </c>
      <c r="F21" s="7"/>
      <c r="G21" s="7"/>
      <c r="H21" s="7"/>
      <c r="I21" s="7"/>
      <c r="J21" s="7"/>
      <c r="K21" s="7"/>
      <c r="L21" s="7" t="b">
        <f t="shared" si="0"/>
        <v>0</v>
      </c>
      <c r="M21" s="7">
        <f t="shared" si="1"/>
        <v>0</v>
      </c>
      <c r="N21" s="14">
        <v>1</v>
      </c>
    </row>
    <row r="22" spans="1:14" ht="25.5" x14ac:dyDescent="0.25">
      <c r="A22" s="1">
        <f t="shared" si="2"/>
        <v>19</v>
      </c>
      <c r="B22" s="1" t="s">
        <v>46</v>
      </c>
      <c r="C22" s="1">
        <v>30019</v>
      </c>
      <c r="D22" s="1" t="s">
        <v>11</v>
      </c>
      <c r="E22" s="11" t="s">
        <v>12</v>
      </c>
      <c r="F22" s="7"/>
      <c r="G22" s="7"/>
      <c r="H22" s="7"/>
      <c r="I22" s="7"/>
      <c r="J22" s="7"/>
      <c r="K22" s="7"/>
      <c r="L22" s="7" t="b">
        <f t="shared" si="0"/>
        <v>0</v>
      </c>
      <c r="M22" s="7">
        <f t="shared" si="1"/>
        <v>0</v>
      </c>
      <c r="N22" s="14">
        <v>1</v>
      </c>
    </row>
    <row r="23" spans="1:14" ht="30" x14ac:dyDescent="0.25">
      <c r="A23" s="1">
        <f t="shared" si="2"/>
        <v>20</v>
      </c>
      <c r="B23" s="1" t="s">
        <v>47</v>
      </c>
      <c r="C23" s="1">
        <v>30020</v>
      </c>
      <c r="D23" s="1" t="s">
        <v>48</v>
      </c>
      <c r="E23" s="11" t="s">
        <v>18</v>
      </c>
      <c r="F23" s="7"/>
      <c r="G23" s="7"/>
      <c r="H23" s="7"/>
      <c r="I23" s="7"/>
      <c r="J23" s="7"/>
      <c r="K23" s="7"/>
      <c r="L23" s="7" t="b">
        <f t="shared" si="0"/>
        <v>0</v>
      </c>
      <c r="M23" s="7">
        <f t="shared" si="1"/>
        <v>0</v>
      </c>
      <c r="N23" s="14">
        <v>1</v>
      </c>
    </row>
    <row r="24" spans="1:14" ht="25.5" x14ac:dyDescent="0.25">
      <c r="A24" s="1">
        <f t="shared" si="2"/>
        <v>21</v>
      </c>
      <c r="B24" s="1" t="s">
        <v>49</v>
      </c>
      <c r="C24" s="1">
        <v>30021</v>
      </c>
      <c r="D24" s="1" t="s">
        <v>8</v>
      </c>
      <c r="E24" s="11" t="s">
        <v>9</v>
      </c>
      <c r="F24" s="7"/>
      <c r="G24" s="7"/>
      <c r="H24" s="7"/>
      <c r="I24" s="7"/>
      <c r="J24" s="7"/>
      <c r="K24" s="7"/>
      <c r="L24" s="7" t="b">
        <f t="shared" si="0"/>
        <v>0</v>
      </c>
      <c r="M24" s="7">
        <f t="shared" si="1"/>
        <v>0</v>
      </c>
      <c r="N24" s="14">
        <v>1</v>
      </c>
    </row>
    <row r="25" spans="1:14" ht="25.5" x14ac:dyDescent="0.25">
      <c r="A25" s="1">
        <f t="shared" si="2"/>
        <v>22</v>
      </c>
      <c r="B25" s="1" t="s">
        <v>50</v>
      </c>
      <c r="C25" s="1">
        <v>30022</v>
      </c>
      <c r="D25" s="1" t="s">
        <v>26</v>
      </c>
      <c r="E25" s="11" t="s">
        <v>27</v>
      </c>
      <c r="F25" s="7"/>
      <c r="G25" s="7"/>
      <c r="H25" s="7"/>
      <c r="I25" s="7"/>
      <c r="J25" s="7"/>
      <c r="K25" s="7"/>
      <c r="L25" s="7" t="b">
        <f t="shared" si="0"/>
        <v>0</v>
      </c>
      <c r="M25" s="7">
        <f t="shared" si="1"/>
        <v>0</v>
      </c>
      <c r="N25" s="14">
        <v>1</v>
      </c>
    </row>
    <row r="26" spans="1:14" ht="25.5" x14ac:dyDescent="0.25">
      <c r="A26" s="1">
        <f t="shared" si="2"/>
        <v>23</v>
      </c>
      <c r="B26" s="1" t="s">
        <v>51</v>
      </c>
      <c r="C26" s="1">
        <v>30023</v>
      </c>
      <c r="D26" s="1" t="s">
        <v>11</v>
      </c>
      <c r="E26" s="11" t="s">
        <v>12</v>
      </c>
      <c r="F26" s="7"/>
      <c r="G26" s="7"/>
      <c r="H26" s="7"/>
      <c r="I26" s="7"/>
      <c r="J26" s="7"/>
      <c r="K26" s="7"/>
      <c r="L26" s="7" t="b">
        <f t="shared" si="0"/>
        <v>0</v>
      </c>
      <c r="M26" s="7">
        <f t="shared" si="1"/>
        <v>0</v>
      </c>
      <c r="N26" s="14">
        <v>1</v>
      </c>
    </row>
    <row r="27" spans="1:14" ht="25.5" x14ac:dyDescent="0.25">
      <c r="A27" s="1">
        <f t="shared" si="2"/>
        <v>24</v>
      </c>
      <c r="B27" s="1" t="s">
        <v>52</v>
      </c>
      <c r="C27" s="1">
        <v>30024</v>
      </c>
      <c r="D27" s="1" t="s">
        <v>43</v>
      </c>
      <c r="E27" s="11" t="s">
        <v>30</v>
      </c>
      <c r="F27" s="7"/>
      <c r="G27" s="7"/>
      <c r="H27" s="7"/>
      <c r="I27" s="7"/>
      <c r="J27" s="7"/>
      <c r="K27" s="7"/>
      <c r="L27" s="7" t="b">
        <f t="shared" si="0"/>
        <v>0</v>
      </c>
      <c r="M27" s="7">
        <f t="shared" si="1"/>
        <v>0</v>
      </c>
      <c r="N27" s="14">
        <v>1</v>
      </c>
    </row>
    <row r="28" spans="1:14" ht="25.5" x14ac:dyDescent="0.25">
      <c r="A28" s="1">
        <f t="shared" si="2"/>
        <v>25</v>
      </c>
      <c r="B28" s="1" t="s">
        <v>53</v>
      </c>
      <c r="C28" s="1">
        <v>30025</v>
      </c>
      <c r="D28" s="1" t="s">
        <v>43</v>
      </c>
      <c r="E28" s="11" t="s">
        <v>30</v>
      </c>
      <c r="F28" s="7"/>
      <c r="G28" s="7"/>
      <c r="H28" s="7"/>
      <c r="I28" s="7"/>
      <c r="J28" s="7"/>
      <c r="K28" s="7"/>
      <c r="L28" s="7" t="b">
        <f t="shared" si="0"/>
        <v>0</v>
      </c>
      <c r="M28" s="7">
        <f t="shared" si="1"/>
        <v>0</v>
      </c>
      <c r="N28" s="14">
        <v>1</v>
      </c>
    </row>
    <row r="29" spans="1:14" ht="25.5" x14ac:dyDescent="0.25">
      <c r="A29" s="1">
        <f t="shared" si="2"/>
        <v>26</v>
      </c>
      <c r="B29" s="1" t="s">
        <v>54</v>
      </c>
      <c r="C29" s="1">
        <v>30026</v>
      </c>
      <c r="D29" s="1" t="s">
        <v>29</v>
      </c>
      <c r="E29" s="11" t="s">
        <v>30</v>
      </c>
      <c r="F29" s="7"/>
      <c r="G29" s="7"/>
      <c r="H29" s="7"/>
      <c r="I29" s="7"/>
      <c r="J29" s="7"/>
      <c r="K29" s="7"/>
      <c r="L29" s="7" t="b">
        <f t="shared" si="0"/>
        <v>0</v>
      </c>
      <c r="M29" s="7">
        <f t="shared" si="1"/>
        <v>0</v>
      </c>
      <c r="N29" s="14">
        <v>1</v>
      </c>
    </row>
    <row r="30" spans="1:14" ht="25.5" x14ac:dyDescent="0.25">
      <c r="A30" s="1">
        <f t="shared" si="2"/>
        <v>27</v>
      </c>
      <c r="B30" s="1" t="s">
        <v>55</v>
      </c>
      <c r="C30" s="1">
        <v>30027</v>
      </c>
      <c r="D30" s="1" t="s">
        <v>8</v>
      </c>
      <c r="E30" s="11" t="s">
        <v>9</v>
      </c>
      <c r="F30" s="7"/>
      <c r="G30" s="7"/>
      <c r="H30" s="7"/>
      <c r="I30" s="7"/>
      <c r="J30" s="7"/>
      <c r="K30" s="7"/>
      <c r="L30" s="7" t="b">
        <f t="shared" si="0"/>
        <v>0</v>
      </c>
      <c r="M30" s="7">
        <f t="shared" si="1"/>
        <v>0</v>
      </c>
      <c r="N30" s="14">
        <v>1</v>
      </c>
    </row>
    <row r="31" spans="1:14" ht="30" x14ac:dyDescent="0.25">
      <c r="A31" s="1">
        <f t="shared" si="2"/>
        <v>28</v>
      </c>
      <c r="B31" s="1" t="s">
        <v>56</v>
      </c>
      <c r="C31" s="1">
        <v>30028</v>
      </c>
      <c r="D31" s="1" t="s">
        <v>26</v>
      </c>
      <c r="E31" s="11" t="s">
        <v>27</v>
      </c>
      <c r="F31" s="7">
        <v>1</v>
      </c>
      <c r="G31" s="7">
        <v>1</v>
      </c>
      <c r="H31" s="7">
        <v>3</v>
      </c>
      <c r="I31" s="7">
        <v>1</v>
      </c>
      <c r="J31" s="7">
        <v>1</v>
      </c>
      <c r="K31" s="7">
        <v>1</v>
      </c>
      <c r="L31" s="7">
        <f t="shared" si="0"/>
        <v>1</v>
      </c>
      <c r="M31" s="7">
        <f t="shared" si="1"/>
        <v>3</v>
      </c>
      <c r="N31" s="14">
        <v>1</v>
      </c>
    </row>
    <row r="32" spans="1:14" ht="51" x14ac:dyDescent="0.25">
      <c r="A32" s="1">
        <f t="shared" si="2"/>
        <v>29</v>
      </c>
      <c r="B32" s="1" t="s">
        <v>57</v>
      </c>
      <c r="C32" s="1">
        <v>30029</v>
      </c>
      <c r="D32" s="1" t="s">
        <v>58</v>
      </c>
      <c r="E32" s="11" t="s">
        <v>59</v>
      </c>
      <c r="F32" s="7"/>
      <c r="G32" s="7"/>
      <c r="H32" s="7"/>
      <c r="I32" s="7"/>
      <c r="J32" s="7"/>
      <c r="K32" s="7"/>
      <c r="L32" s="7" t="b">
        <f t="shared" si="0"/>
        <v>0</v>
      </c>
      <c r="M32" s="7">
        <f t="shared" si="1"/>
        <v>0</v>
      </c>
      <c r="N32" s="14">
        <v>1</v>
      </c>
    </row>
    <row r="33" spans="1:14" ht="25.5" x14ac:dyDescent="0.25">
      <c r="A33" s="1">
        <f t="shared" si="2"/>
        <v>30</v>
      </c>
      <c r="B33" s="1" t="s">
        <v>60</v>
      </c>
      <c r="C33" s="1">
        <v>30030</v>
      </c>
      <c r="D33" s="1" t="s">
        <v>8</v>
      </c>
      <c r="E33" s="11" t="s">
        <v>9</v>
      </c>
      <c r="F33" s="7"/>
      <c r="G33" s="7"/>
      <c r="H33" s="7"/>
      <c r="I33" s="7"/>
      <c r="J33" s="7"/>
      <c r="K33" s="7"/>
      <c r="L33" s="7" t="b">
        <f t="shared" si="0"/>
        <v>0</v>
      </c>
      <c r="M33" s="7">
        <f t="shared" si="1"/>
        <v>0</v>
      </c>
      <c r="N33" s="14">
        <v>1</v>
      </c>
    </row>
    <row r="34" spans="1:14" ht="30" x14ac:dyDescent="0.25">
      <c r="A34" s="1">
        <f t="shared" si="2"/>
        <v>31</v>
      </c>
      <c r="B34" s="1" t="s">
        <v>61</v>
      </c>
      <c r="C34" s="1">
        <v>30031</v>
      </c>
      <c r="D34" s="1" t="s">
        <v>26</v>
      </c>
      <c r="E34" s="11" t="s">
        <v>27</v>
      </c>
      <c r="F34" s="7"/>
      <c r="G34" s="7"/>
      <c r="H34" s="7"/>
      <c r="I34" s="7"/>
      <c r="J34" s="7"/>
      <c r="K34" s="7"/>
      <c r="L34" s="7" t="b">
        <f t="shared" si="0"/>
        <v>0</v>
      </c>
      <c r="M34" s="7">
        <f t="shared" si="1"/>
        <v>0</v>
      </c>
      <c r="N34" s="14">
        <v>1</v>
      </c>
    </row>
    <row r="35" spans="1:14" ht="38.25" x14ac:dyDescent="0.25">
      <c r="A35" s="1">
        <f t="shared" si="2"/>
        <v>32</v>
      </c>
      <c r="B35" s="1" t="s">
        <v>62</v>
      </c>
      <c r="C35" s="1">
        <v>30032</v>
      </c>
      <c r="D35" s="1" t="s">
        <v>63</v>
      </c>
      <c r="E35" s="11" t="s">
        <v>64</v>
      </c>
      <c r="F35" s="7"/>
      <c r="G35" s="7"/>
      <c r="H35" s="7"/>
      <c r="I35" s="7"/>
      <c r="J35" s="7"/>
      <c r="K35" s="7"/>
      <c r="L35" s="7" t="b">
        <f t="shared" si="0"/>
        <v>0</v>
      </c>
      <c r="M35" s="7">
        <f t="shared" si="1"/>
        <v>0</v>
      </c>
      <c r="N35" s="14">
        <v>1</v>
      </c>
    </row>
    <row r="36" spans="1:14" ht="63.75" x14ac:dyDescent="0.25">
      <c r="A36" s="1">
        <f t="shared" si="2"/>
        <v>33</v>
      </c>
      <c r="B36" s="1" t="s">
        <v>65</v>
      </c>
      <c r="C36" s="1">
        <v>30033</v>
      </c>
      <c r="D36" s="1" t="s">
        <v>66</v>
      </c>
      <c r="E36" s="11" t="s">
        <v>67</v>
      </c>
      <c r="F36" s="7"/>
      <c r="G36" s="7"/>
      <c r="H36" s="7"/>
      <c r="I36" s="7"/>
      <c r="J36" s="7"/>
      <c r="K36" s="7"/>
      <c r="L36" s="7" t="b">
        <f t="shared" si="0"/>
        <v>0</v>
      </c>
      <c r="M36" s="7">
        <f t="shared" si="1"/>
        <v>0</v>
      </c>
      <c r="N36" s="14">
        <v>1</v>
      </c>
    </row>
    <row r="37" spans="1:14" ht="63.75" x14ac:dyDescent="0.25">
      <c r="A37" s="1">
        <f t="shared" si="2"/>
        <v>34</v>
      </c>
      <c r="B37" s="1" t="s">
        <v>68</v>
      </c>
      <c r="C37" s="1">
        <v>30034</v>
      </c>
      <c r="D37" s="1" t="s">
        <v>66</v>
      </c>
      <c r="E37" s="11" t="s">
        <v>67</v>
      </c>
      <c r="F37" s="7">
        <v>1</v>
      </c>
      <c r="G37" s="7">
        <v>1</v>
      </c>
      <c r="H37" s="7"/>
      <c r="I37" s="7"/>
      <c r="J37" s="7">
        <v>1</v>
      </c>
      <c r="K37" s="7">
        <v>1</v>
      </c>
      <c r="L37" s="7">
        <f t="shared" si="0"/>
        <v>1</v>
      </c>
      <c r="M37" s="7">
        <f t="shared" si="1"/>
        <v>2</v>
      </c>
      <c r="N37" s="14">
        <v>1</v>
      </c>
    </row>
    <row r="38" spans="1:14" ht="25.5" x14ac:dyDescent="0.25">
      <c r="A38" s="1">
        <f t="shared" si="2"/>
        <v>35</v>
      </c>
      <c r="B38" s="1" t="s">
        <v>69</v>
      </c>
      <c r="C38" s="1">
        <v>30035</v>
      </c>
      <c r="D38" s="1" t="s">
        <v>8</v>
      </c>
      <c r="E38" s="11" t="s">
        <v>9</v>
      </c>
      <c r="F38" s="7"/>
      <c r="G38" s="7"/>
      <c r="H38" s="7"/>
      <c r="I38" s="7"/>
      <c r="J38" s="7"/>
      <c r="K38" s="7"/>
      <c r="L38" s="7" t="b">
        <f t="shared" si="0"/>
        <v>0</v>
      </c>
      <c r="M38" s="7">
        <f t="shared" si="1"/>
        <v>0</v>
      </c>
      <c r="N38" s="14">
        <v>1</v>
      </c>
    </row>
    <row r="39" spans="1:14" ht="30" x14ac:dyDescent="0.25">
      <c r="A39" s="1">
        <f t="shared" si="2"/>
        <v>36</v>
      </c>
      <c r="B39" s="1" t="s">
        <v>70</v>
      </c>
      <c r="C39" s="1">
        <v>30036</v>
      </c>
      <c r="D39" s="1" t="s">
        <v>48</v>
      </c>
      <c r="E39" s="11" t="s">
        <v>18</v>
      </c>
      <c r="F39" s="7"/>
      <c r="G39" s="7"/>
      <c r="H39" s="7"/>
      <c r="I39" s="7"/>
      <c r="J39" s="7"/>
      <c r="K39" s="7"/>
      <c r="L39" s="7" t="b">
        <f t="shared" si="0"/>
        <v>0</v>
      </c>
      <c r="M39" s="7">
        <f t="shared" si="1"/>
        <v>0</v>
      </c>
      <c r="N39" s="14">
        <v>1</v>
      </c>
    </row>
    <row r="40" spans="1:14" ht="25.5" x14ac:dyDescent="0.25">
      <c r="A40" s="1">
        <f t="shared" si="2"/>
        <v>37</v>
      </c>
      <c r="B40" s="1" t="s">
        <v>71</v>
      </c>
      <c r="C40" s="1">
        <v>30037</v>
      </c>
      <c r="D40" s="1" t="s">
        <v>26</v>
      </c>
      <c r="E40" s="11" t="s">
        <v>27</v>
      </c>
      <c r="F40" s="7">
        <v>1</v>
      </c>
      <c r="G40" s="7">
        <v>1</v>
      </c>
      <c r="H40" s="7">
        <v>1</v>
      </c>
      <c r="I40" s="7">
        <v>1</v>
      </c>
      <c r="J40" s="7">
        <v>1</v>
      </c>
      <c r="K40" s="7">
        <v>1</v>
      </c>
      <c r="L40" s="7">
        <f t="shared" si="0"/>
        <v>1</v>
      </c>
      <c r="M40" s="7">
        <f t="shared" si="1"/>
        <v>3</v>
      </c>
      <c r="N40" s="14">
        <v>1</v>
      </c>
    </row>
    <row r="41" spans="1:14" ht="25.5" x14ac:dyDescent="0.25">
      <c r="A41" s="1">
        <f t="shared" si="2"/>
        <v>38</v>
      </c>
      <c r="B41" s="1" t="s">
        <v>72</v>
      </c>
      <c r="C41" s="1">
        <v>30038</v>
      </c>
      <c r="D41" s="1" t="s">
        <v>43</v>
      </c>
      <c r="E41" s="11" t="s">
        <v>30</v>
      </c>
      <c r="F41" s="7"/>
      <c r="G41" s="7"/>
      <c r="H41" s="7"/>
      <c r="I41" s="7"/>
      <c r="J41" s="7"/>
      <c r="K41" s="7"/>
      <c r="L41" s="7" t="b">
        <f t="shared" si="0"/>
        <v>0</v>
      </c>
      <c r="M41" s="7">
        <f t="shared" si="1"/>
        <v>0</v>
      </c>
      <c r="N41" s="14">
        <v>1</v>
      </c>
    </row>
    <row r="42" spans="1:14" ht="30" x14ac:dyDescent="0.25">
      <c r="A42" s="1">
        <f t="shared" si="2"/>
        <v>39</v>
      </c>
      <c r="B42" s="1" t="s">
        <v>73</v>
      </c>
      <c r="C42" s="1">
        <v>30039</v>
      </c>
      <c r="D42" s="1" t="s">
        <v>48</v>
      </c>
      <c r="E42" s="11" t="s">
        <v>18</v>
      </c>
      <c r="F42" s="7"/>
      <c r="G42" s="7"/>
      <c r="H42" s="7"/>
      <c r="I42" s="7"/>
      <c r="J42" s="7"/>
      <c r="K42" s="7"/>
      <c r="L42" s="7" t="b">
        <f t="shared" si="0"/>
        <v>0</v>
      </c>
      <c r="M42" s="7">
        <f t="shared" si="1"/>
        <v>0</v>
      </c>
      <c r="N42" s="14">
        <v>1</v>
      </c>
    </row>
    <row r="43" spans="1:14" ht="25.5" x14ac:dyDescent="0.25">
      <c r="A43" s="1">
        <f t="shared" si="2"/>
        <v>40</v>
      </c>
      <c r="B43" s="1" t="s">
        <v>74</v>
      </c>
      <c r="C43" s="1">
        <v>30040</v>
      </c>
      <c r="D43" s="1" t="s">
        <v>29</v>
      </c>
      <c r="E43" s="11" t="s">
        <v>30</v>
      </c>
      <c r="F43" s="7"/>
      <c r="G43" s="7"/>
      <c r="H43" s="7"/>
      <c r="I43" s="7"/>
      <c r="J43" s="7"/>
      <c r="K43" s="7"/>
      <c r="L43" s="7" t="b">
        <f t="shared" si="0"/>
        <v>0</v>
      </c>
      <c r="M43" s="7">
        <f t="shared" si="1"/>
        <v>0</v>
      </c>
      <c r="N43" s="14">
        <v>1</v>
      </c>
    </row>
    <row r="44" spans="1:14" ht="25.5" x14ac:dyDescent="0.25">
      <c r="A44" s="1">
        <f t="shared" si="2"/>
        <v>41</v>
      </c>
      <c r="B44" s="1" t="s">
        <v>75</v>
      </c>
      <c r="C44" s="1">
        <v>30041</v>
      </c>
      <c r="D44" s="1" t="s">
        <v>8</v>
      </c>
      <c r="E44" s="11" t="s">
        <v>9</v>
      </c>
      <c r="F44" s="7"/>
      <c r="G44" s="7"/>
      <c r="H44" s="7"/>
      <c r="I44" s="7"/>
      <c r="J44" s="7"/>
      <c r="K44" s="7"/>
      <c r="L44" s="7" t="b">
        <f t="shared" si="0"/>
        <v>0</v>
      </c>
      <c r="M44" s="7">
        <f t="shared" si="1"/>
        <v>0</v>
      </c>
      <c r="N44" s="14">
        <v>1</v>
      </c>
    </row>
    <row r="45" spans="1:14" ht="30" x14ac:dyDescent="0.25">
      <c r="A45" s="1">
        <f t="shared" si="2"/>
        <v>42</v>
      </c>
      <c r="B45" s="1" t="s">
        <v>76</v>
      </c>
      <c r="C45" s="1">
        <v>30042</v>
      </c>
      <c r="D45" s="1" t="s">
        <v>8</v>
      </c>
      <c r="E45" s="11" t="s">
        <v>9</v>
      </c>
      <c r="F45" s="7"/>
      <c r="G45" s="7"/>
      <c r="H45" s="7"/>
      <c r="I45" s="7"/>
      <c r="J45" s="7"/>
      <c r="K45" s="7"/>
      <c r="L45" s="7" t="b">
        <f t="shared" si="0"/>
        <v>0</v>
      </c>
      <c r="M45" s="7">
        <f t="shared" si="1"/>
        <v>0</v>
      </c>
      <c r="N45" s="14">
        <v>1</v>
      </c>
    </row>
    <row r="46" spans="1:14" ht="30" x14ac:dyDescent="0.25">
      <c r="A46" s="1">
        <f t="shared" si="2"/>
        <v>43</v>
      </c>
      <c r="B46" s="1" t="s">
        <v>77</v>
      </c>
      <c r="C46" s="1">
        <v>30043</v>
      </c>
      <c r="D46" s="1" t="s">
        <v>48</v>
      </c>
      <c r="E46" s="11" t="s">
        <v>18</v>
      </c>
      <c r="F46" s="7"/>
      <c r="G46" s="7"/>
      <c r="H46" s="7"/>
      <c r="I46" s="7"/>
      <c r="J46" s="7"/>
      <c r="K46" s="7"/>
      <c r="L46" s="7" t="b">
        <f t="shared" si="0"/>
        <v>0</v>
      </c>
      <c r="M46" s="7">
        <f t="shared" si="1"/>
        <v>0</v>
      </c>
      <c r="N46" s="14">
        <v>1</v>
      </c>
    </row>
    <row r="47" spans="1:14" ht="25.5" x14ac:dyDescent="0.25">
      <c r="A47" s="1">
        <f t="shared" si="2"/>
        <v>44</v>
      </c>
      <c r="B47" s="1" t="s">
        <v>78</v>
      </c>
      <c r="C47" s="1">
        <v>30044</v>
      </c>
      <c r="D47" s="1" t="s">
        <v>26</v>
      </c>
      <c r="E47" s="11" t="s">
        <v>27</v>
      </c>
      <c r="F47" s="7"/>
      <c r="G47" s="7"/>
      <c r="H47" s="7"/>
      <c r="I47" s="7"/>
      <c r="J47" s="7"/>
      <c r="K47" s="7"/>
      <c r="L47" s="7" t="b">
        <f t="shared" si="0"/>
        <v>0</v>
      </c>
      <c r="M47" s="7">
        <f t="shared" si="1"/>
        <v>0</v>
      </c>
      <c r="N47" s="14">
        <v>1</v>
      </c>
    </row>
    <row r="48" spans="1:14" ht="25.5" x14ac:dyDescent="0.25">
      <c r="A48" s="1">
        <f t="shared" si="2"/>
        <v>45</v>
      </c>
      <c r="B48" s="1" t="s">
        <v>79</v>
      </c>
      <c r="C48" s="1">
        <v>30045</v>
      </c>
      <c r="D48" s="1" t="s">
        <v>26</v>
      </c>
      <c r="E48" s="11" t="s">
        <v>27</v>
      </c>
      <c r="F48" s="7"/>
      <c r="G48" s="7"/>
      <c r="H48" s="7"/>
      <c r="I48" s="7"/>
      <c r="J48" s="7"/>
      <c r="K48" s="7"/>
      <c r="L48" s="7" t="b">
        <f t="shared" si="0"/>
        <v>0</v>
      </c>
      <c r="M48" s="7">
        <f t="shared" si="1"/>
        <v>0</v>
      </c>
      <c r="N48" s="14">
        <v>1</v>
      </c>
    </row>
    <row r="49" spans="1:14" ht="30" x14ac:dyDescent="0.25">
      <c r="A49" s="1">
        <f t="shared" si="2"/>
        <v>46</v>
      </c>
      <c r="B49" s="1" t="s">
        <v>80</v>
      </c>
      <c r="C49" s="1">
        <v>30046</v>
      </c>
      <c r="D49" s="1" t="s">
        <v>8</v>
      </c>
      <c r="E49" s="11" t="s">
        <v>9</v>
      </c>
      <c r="F49" s="7"/>
      <c r="G49" s="7"/>
      <c r="H49" s="7"/>
      <c r="I49" s="7"/>
      <c r="J49" s="7"/>
      <c r="K49" s="7"/>
      <c r="L49" s="7" t="b">
        <f t="shared" si="0"/>
        <v>0</v>
      </c>
      <c r="M49" s="7">
        <f t="shared" si="1"/>
        <v>0</v>
      </c>
      <c r="N49" s="14">
        <v>1</v>
      </c>
    </row>
    <row r="50" spans="1:14" ht="30" x14ac:dyDescent="0.25">
      <c r="A50" s="1">
        <f t="shared" si="2"/>
        <v>47</v>
      </c>
      <c r="B50" s="1" t="s">
        <v>81</v>
      </c>
      <c r="C50" s="1">
        <v>30047</v>
      </c>
      <c r="D50" s="1" t="s">
        <v>48</v>
      </c>
      <c r="E50" s="11" t="s">
        <v>18</v>
      </c>
      <c r="F50" s="7"/>
      <c r="G50" s="7"/>
      <c r="H50" s="7"/>
      <c r="I50" s="7"/>
      <c r="J50" s="7"/>
      <c r="K50" s="7"/>
      <c r="L50" s="7" t="b">
        <f t="shared" si="0"/>
        <v>0</v>
      </c>
      <c r="M50" s="7">
        <f t="shared" si="1"/>
        <v>0</v>
      </c>
      <c r="N50" s="14">
        <v>1</v>
      </c>
    </row>
    <row r="51" spans="1:14" ht="25.5" x14ac:dyDescent="0.25">
      <c r="A51" s="1">
        <f t="shared" si="2"/>
        <v>48</v>
      </c>
      <c r="B51" s="3" t="s">
        <v>82</v>
      </c>
      <c r="C51" s="1">
        <v>30048</v>
      </c>
      <c r="D51" s="1" t="s">
        <v>26</v>
      </c>
      <c r="E51" s="11" t="s">
        <v>27</v>
      </c>
      <c r="F51" s="7"/>
      <c r="G51" s="7"/>
      <c r="H51" s="7"/>
      <c r="I51" s="7"/>
      <c r="J51" s="7"/>
      <c r="K51" s="7"/>
      <c r="L51" s="7" t="b">
        <f t="shared" si="0"/>
        <v>0</v>
      </c>
      <c r="M51" s="7">
        <f t="shared" si="1"/>
        <v>0</v>
      </c>
      <c r="N51" s="14">
        <v>1</v>
      </c>
    </row>
    <row r="52" spans="1:14" ht="25.5" x14ac:dyDescent="0.25">
      <c r="A52" s="1">
        <f t="shared" si="2"/>
        <v>49</v>
      </c>
      <c r="B52" s="1" t="s">
        <v>83</v>
      </c>
      <c r="C52" s="1">
        <v>30049</v>
      </c>
      <c r="D52" s="1" t="s">
        <v>8</v>
      </c>
      <c r="E52" s="11" t="s">
        <v>9</v>
      </c>
      <c r="F52" s="7"/>
      <c r="G52" s="7"/>
      <c r="H52" s="7"/>
      <c r="I52" s="7"/>
      <c r="J52" s="7"/>
      <c r="K52" s="7"/>
      <c r="L52" s="7" t="b">
        <f t="shared" si="0"/>
        <v>0</v>
      </c>
      <c r="M52" s="7">
        <f t="shared" si="1"/>
        <v>0</v>
      </c>
      <c r="N52" s="14">
        <v>1</v>
      </c>
    </row>
    <row r="53" spans="1:14" ht="25.5" x14ac:dyDescent="0.25">
      <c r="A53" s="1">
        <f t="shared" si="2"/>
        <v>50</v>
      </c>
      <c r="B53" s="1" t="s">
        <v>84</v>
      </c>
      <c r="C53" s="1">
        <v>30050</v>
      </c>
      <c r="D53" s="1" t="s">
        <v>11</v>
      </c>
      <c r="E53" s="11" t="s">
        <v>12</v>
      </c>
      <c r="F53" s="7"/>
      <c r="G53" s="7"/>
      <c r="H53" s="7"/>
      <c r="I53" s="7"/>
      <c r="J53" s="7"/>
      <c r="K53" s="7"/>
      <c r="L53" s="7" t="b">
        <f t="shared" si="0"/>
        <v>0</v>
      </c>
      <c r="M53" s="7">
        <f t="shared" si="1"/>
        <v>0</v>
      </c>
      <c r="N53" s="14">
        <v>1</v>
      </c>
    </row>
    <row r="54" spans="1:14" ht="30" x14ac:dyDescent="0.25">
      <c r="A54" s="1">
        <f t="shared" si="2"/>
        <v>51</v>
      </c>
      <c r="B54" s="1" t="s">
        <v>85</v>
      </c>
      <c r="C54" s="1">
        <v>30051</v>
      </c>
      <c r="D54" s="1" t="s">
        <v>8</v>
      </c>
      <c r="E54" s="11" t="s">
        <v>9</v>
      </c>
      <c r="F54" s="7"/>
      <c r="G54" s="7"/>
      <c r="H54" s="7"/>
      <c r="I54" s="7"/>
      <c r="J54" s="7"/>
      <c r="K54" s="7"/>
      <c r="L54" s="7" t="b">
        <f t="shared" si="0"/>
        <v>0</v>
      </c>
      <c r="M54" s="7">
        <f t="shared" si="1"/>
        <v>0</v>
      </c>
      <c r="N54" s="14">
        <v>1</v>
      </c>
    </row>
    <row r="55" spans="1:14" ht="45" x14ac:dyDescent="0.25">
      <c r="A55" s="3">
        <f t="shared" si="2"/>
        <v>52</v>
      </c>
      <c r="B55" s="3" t="s">
        <v>86</v>
      </c>
      <c r="C55" s="3">
        <v>30052</v>
      </c>
      <c r="D55" s="3" t="s">
        <v>41</v>
      </c>
      <c r="E55" s="11" t="s">
        <v>30</v>
      </c>
      <c r="F55" s="7"/>
      <c r="G55" s="7"/>
      <c r="H55" s="7"/>
      <c r="I55" s="7"/>
      <c r="J55" s="7"/>
      <c r="K55" s="7"/>
      <c r="L55" s="7" t="b">
        <f t="shared" si="0"/>
        <v>0</v>
      </c>
      <c r="M55" s="7">
        <f t="shared" si="1"/>
        <v>0</v>
      </c>
      <c r="N55" s="14">
        <v>1</v>
      </c>
    </row>
    <row r="56" spans="1:14" ht="25.5" x14ac:dyDescent="0.25">
      <c r="A56" s="1">
        <f t="shared" si="2"/>
        <v>53</v>
      </c>
      <c r="B56" s="1" t="s">
        <v>87</v>
      </c>
      <c r="C56" s="1">
        <v>30053</v>
      </c>
      <c r="D56" s="1" t="s">
        <v>8</v>
      </c>
      <c r="E56" s="11" t="s">
        <v>9</v>
      </c>
      <c r="F56" s="7"/>
      <c r="G56" s="7"/>
      <c r="H56" s="7">
        <v>1</v>
      </c>
      <c r="I56" s="7">
        <v>1</v>
      </c>
      <c r="J56" s="7">
        <v>1</v>
      </c>
      <c r="K56" s="7">
        <v>1</v>
      </c>
      <c r="L56" s="7">
        <f t="shared" si="0"/>
        <v>1</v>
      </c>
      <c r="M56" s="7">
        <f t="shared" si="1"/>
        <v>2</v>
      </c>
      <c r="N56" s="14">
        <v>1</v>
      </c>
    </row>
    <row r="57" spans="1:14" ht="30" x14ac:dyDescent="0.25">
      <c r="A57" s="1">
        <f t="shared" si="2"/>
        <v>54</v>
      </c>
      <c r="B57" s="1" t="s">
        <v>88</v>
      </c>
      <c r="C57" s="1">
        <v>30055</v>
      </c>
      <c r="D57" s="1" t="s">
        <v>26</v>
      </c>
      <c r="E57" s="11" t="s">
        <v>27</v>
      </c>
      <c r="F57" s="7"/>
      <c r="G57" s="7"/>
      <c r="H57" s="7">
        <v>1</v>
      </c>
      <c r="I57" s="7">
        <v>1</v>
      </c>
      <c r="J57" s="7"/>
      <c r="K57" s="7"/>
      <c r="L57" s="7">
        <f t="shared" si="0"/>
        <v>1</v>
      </c>
      <c r="M57" s="7">
        <f t="shared" si="1"/>
        <v>1</v>
      </c>
      <c r="N57" s="14">
        <v>1</v>
      </c>
    </row>
    <row r="58" spans="1:14" ht="30" x14ac:dyDescent="0.25">
      <c r="A58" s="1">
        <f t="shared" si="2"/>
        <v>55</v>
      </c>
      <c r="B58" s="1" t="s">
        <v>89</v>
      </c>
      <c r="C58" s="1">
        <v>30054</v>
      </c>
      <c r="D58" s="1" t="s">
        <v>11</v>
      </c>
      <c r="E58" s="11" t="s">
        <v>12</v>
      </c>
      <c r="F58" s="7"/>
      <c r="G58" s="7"/>
      <c r="H58" s="7"/>
      <c r="I58" s="7"/>
      <c r="J58" s="7"/>
      <c r="K58" s="7"/>
      <c r="L58" s="7" t="b">
        <f t="shared" si="0"/>
        <v>0</v>
      </c>
      <c r="M58" s="7">
        <f t="shared" si="1"/>
        <v>0</v>
      </c>
      <c r="N58" s="14">
        <v>1</v>
      </c>
    </row>
    <row r="59" spans="1:14" ht="25.5" x14ac:dyDescent="0.25">
      <c r="A59" s="1">
        <f t="shared" si="2"/>
        <v>56</v>
      </c>
      <c r="B59" s="1" t="s">
        <v>90</v>
      </c>
      <c r="C59" s="1">
        <v>30056</v>
      </c>
      <c r="D59" s="1" t="s">
        <v>26</v>
      </c>
      <c r="E59" s="11" t="s">
        <v>27</v>
      </c>
      <c r="F59" s="7"/>
      <c r="G59" s="7"/>
      <c r="H59" s="7"/>
      <c r="I59" s="7"/>
      <c r="J59" s="7"/>
      <c r="K59" s="7"/>
      <c r="L59" s="7" t="b">
        <f t="shared" si="0"/>
        <v>0</v>
      </c>
      <c r="M59" s="7">
        <f t="shared" si="1"/>
        <v>0</v>
      </c>
      <c r="N59" s="14">
        <v>1</v>
      </c>
    </row>
    <row r="60" spans="1:14" ht="45" x14ac:dyDescent="0.25">
      <c r="A60" s="1">
        <f t="shared" si="2"/>
        <v>57</v>
      </c>
      <c r="B60" s="3" t="s">
        <v>91</v>
      </c>
      <c r="C60" s="1">
        <v>30057</v>
      </c>
      <c r="D60" s="1" t="s">
        <v>92</v>
      </c>
      <c r="E60" s="11" t="s">
        <v>18</v>
      </c>
      <c r="F60" s="7"/>
      <c r="G60" s="7"/>
      <c r="H60" s="7"/>
      <c r="I60" s="7"/>
      <c r="J60" s="7"/>
      <c r="K60" s="7"/>
      <c r="L60" s="7" t="b">
        <f t="shared" si="0"/>
        <v>0</v>
      </c>
      <c r="M60" s="7">
        <f t="shared" si="1"/>
        <v>0</v>
      </c>
      <c r="N60" s="14">
        <v>1</v>
      </c>
    </row>
    <row r="61" spans="1:14" ht="30" x14ac:dyDescent="0.25">
      <c r="A61" s="1">
        <f t="shared" si="2"/>
        <v>58</v>
      </c>
      <c r="B61" s="1" t="s">
        <v>93</v>
      </c>
      <c r="C61" s="1">
        <v>30058</v>
      </c>
      <c r="D61" s="1" t="s">
        <v>11</v>
      </c>
      <c r="E61" s="11" t="s">
        <v>12</v>
      </c>
      <c r="F61" s="7"/>
      <c r="G61" s="7"/>
      <c r="H61" s="7"/>
      <c r="I61" s="7"/>
      <c r="J61" s="7"/>
      <c r="K61" s="7"/>
      <c r="L61" s="7" t="b">
        <f t="shared" si="0"/>
        <v>0</v>
      </c>
      <c r="M61" s="7">
        <f t="shared" si="1"/>
        <v>0</v>
      </c>
      <c r="N61" s="14">
        <v>1</v>
      </c>
    </row>
    <row r="62" spans="1:14" ht="89.25" x14ac:dyDescent="0.25">
      <c r="A62" s="1">
        <f t="shared" si="2"/>
        <v>59</v>
      </c>
      <c r="B62" s="1" t="s">
        <v>94</v>
      </c>
      <c r="C62" s="1">
        <v>30059</v>
      </c>
      <c r="D62" s="1" t="s">
        <v>14</v>
      </c>
      <c r="E62" s="11" t="s">
        <v>23</v>
      </c>
      <c r="F62" s="7"/>
      <c r="G62" s="7"/>
      <c r="H62" s="7"/>
      <c r="I62" s="7"/>
      <c r="J62" s="7"/>
      <c r="K62" s="7"/>
      <c r="L62" s="7" t="b">
        <f t="shared" si="0"/>
        <v>0</v>
      </c>
      <c r="M62" s="7">
        <f t="shared" si="1"/>
        <v>0</v>
      </c>
      <c r="N62" s="14">
        <v>1</v>
      </c>
    </row>
    <row r="63" spans="1:14" ht="30" x14ac:dyDescent="0.25">
      <c r="A63" s="1">
        <f t="shared" si="2"/>
        <v>60</v>
      </c>
      <c r="B63" s="1" t="s">
        <v>95</v>
      </c>
      <c r="C63" s="1">
        <v>30060</v>
      </c>
      <c r="D63" s="1" t="s">
        <v>48</v>
      </c>
      <c r="E63" s="11" t="s">
        <v>18</v>
      </c>
      <c r="F63" s="7"/>
      <c r="G63" s="7"/>
      <c r="H63" s="7"/>
      <c r="I63" s="7"/>
      <c r="J63" s="7"/>
      <c r="K63" s="7"/>
      <c r="L63" s="7" t="b">
        <f t="shared" si="0"/>
        <v>0</v>
      </c>
      <c r="M63" s="7">
        <f t="shared" si="1"/>
        <v>0</v>
      </c>
      <c r="N63" s="14">
        <v>1</v>
      </c>
    </row>
    <row r="64" spans="1:14" ht="25.5" x14ac:dyDescent="0.25">
      <c r="A64" s="1">
        <f t="shared" si="2"/>
        <v>61</v>
      </c>
      <c r="B64" s="1" t="s">
        <v>96</v>
      </c>
      <c r="C64" s="1">
        <v>30061</v>
      </c>
      <c r="D64" s="1" t="s">
        <v>8</v>
      </c>
      <c r="E64" s="11" t="s">
        <v>9</v>
      </c>
      <c r="F64" s="7"/>
      <c r="G64" s="7"/>
      <c r="H64" s="7"/>
      <c r="I64" s="7"/>
      <c r="J64" s="7"/>
      <c r="K64" s="7"/>
      <c r="L64" s="7" t="b">
        <f t="shared" si="0"/>
        <v>0</v>
      </c>
      <c r="M64" s="7">
        <f t="shared" si="1"/>
        <v>0</v>
      </c>
      <c r="N64" s="14">
        <v>1</v>
      </c>
    </row>
    <row r="65" spans="1:14" ht="51" x14ac:dyDescent="0.25">
      <c r="A65" s="1">
        <f t="shared" si="2"/>
        <v>62</v>
      </c>
      <c r="B65" s="1" t="s">
        <v>97</v>
      </c>
      <c r="C65" s="1">
        <v>30062</v>
      </c>
      <c r="D65" s="1" t="s">
        <v>17</v>
      </c>
      <c r="E65" s="11" t="s">
        <v>98</v>
      </c>
      <c r="F65" s="7"/>
      <c r="G65" s="7"/>
      <c r="H65" s="7"/>
      <c r="I65" s="7"/>
      <c r="J65" s="7"/>
      <c r="K65" s="7"/>
      <c r="L65" s="7" t="b">
        <f t="shared" si="0"/>
        <v>0</v>
      </c>
      <c r="M65" s="7">
        <f t="shared" si="1"/>
        <v>0</v>
      </c>
      <c r="N65" s="14">
        <v>1</v>
      </c>
    </row>
    <row r="66" spans="1:14" ht="30" x14ac:dyDescent="0.25">
      <c r="A66" s="1">
        <f t="shared" si="2"/>
        <v>63</v>
      </c>
      <c r="B66" s="1" t="s">
        <v>99</v>
      </c>
      <c r="C66" s="1">
        <v>30064</v>
      </c>
      <c r="D66" s="1" t="s">
        <v>43</v>
      </c>
      <c r="E66" s="11" t="s">
        <v>30</v>
      </c>
      <c r="F66" s="7"/>
      <c r="G66" s="7"/>
      <c r="H66" s="7"/>
      <c r="I66" s="7"/>
      <c r="J66" s="7"/>
      <c r="K66" s="7"/>
      <c r="L66" s="7" t="b">
        <f t="shared" si="0"/>
        <v>0</v>
      </c>
      <c r="M66" s="7">
        <f t="shared" si="1"/>
        <v>0</v>
      </c>
      <c r="N66" s="14">
        <v>1</v>
      </c>
    </row>
    <row r="67" spans="1:14" ht="30" x14ac:dyDescent="0.25">
      <c r="A67" s="1">
        <f t="shared" si="2"/>
        <v>64</v>
      </c>
      <c r="B67" s="1" t="s">
        <v>100</v>
      </c>
      <c r="C67" s="1">
        <v>30065</v>
      </c>
      <c r="D67" s="1" t="s">
        <v>11</v>
      </c>
      <c r="E67" s="11" t="s">
        <v>12</v>
      </c>
      <c r="F67" s="7"/>
      <c r="G67" s="7"/>
      <c r="H67" s="7"/>
      <c r="I67" s="7"/>
      <c r="J67" s="7"/>
      <c r="K67" s="7"/>
      <c r="L67" s="7" t="b">
        <f t="shared" si="0"/>
        <v>0</v>
      </c>
      <c r="M67" s="7">
        <f t="shared" si="1"/>
        <v>0</v>
      </c>
      <c r="N67" s="14">
        <v>1</v>
      </c>
    </row>
    <row r="68" spans="1:14" ht="30" x14ac:dyDescent="0.25">
      <c r="A68" s="1">
        <f t="shared" si="2"/>
        <v>65</v>
      </c>
      <c r="B68" s="1" t="s">
        <v>101</v>
      </c>
      <c r="C68" s="1">
        <v>30066</v>
      </c>
      <c r="D68" s="1" t="s">
        <v>11</v>
      </c>
      <c r="E68" s="11" t="s">
        <v>12</v>
      </c>
      <c r="F68" s="7"/>
      <c r="G68" s="7"/>
      <c r="H68" s="7"/>
      <c r="I68" s="7"/>
      <c r="J68" s="7"/>
      <c r="K68" s="7"/>
      <c r="L68" s="7" t="b">
        <f t="shared" si="0"/>
        <v>0</v>
      </c>
      <c r="M68" s="7">
        <f t="shared" si="1"/>
        <v>0</v>
      </c>
      <c r="N68" s="14">
        <v>1</v>
      </c>
    </row>
    <row r="69" spans="1:14" ht="51" x14ac:dyDescent="0.25">
      <c r="A69" s="1">
        <f t="shared" si="2"/>
        <v>66</v>
      </c>
      <c r="B69" s="1" t="s">
        <v>102</v>
      </c>
      <c r="C69" s="1">
        <v>30067</v>
      </c>
      <c r="D69" s="1" t="s">
        <v>103</v>
      </c>
      <c r="E69" s="11" t="s">
        <v>104</v>
      </c>
      <c r="F69" s="7"/>
      <c r="G69" s="7"/>
      <c r="H69" s="7"/>
      <c r="I69" s="7"/>
      <c r="J69" s="7"/>
      <c r="K69" s="7"/>
      <c r="L69" s="7" t="b">
        <f t="shared" ref="L69:L132" si="3">IF(G69&gt;0,G69,IF(I69&gt;0,I69,IF(K69&gt;0,K69)))</f>
        <v>0</v>
      </c>
      <c r="M69" s="7">
        <f t="shared" ref="M69:M132" si="4">G69+I69+K69</f>
        <v>0</v>
      </c>
      <c r="N69" s="14">
        <v>1</v>
      </c>
    </row>
    <row r="70" spans="1:14" ht="25.5" x14ac:dyDescent="0.25">
      <c r="A70" s="1">
        <f t="shared" ref="A70:A133" si="5">A69+1</f>
        <v>67</v>
      </c>
      <c r="B70" s="1" t="s">
        <v>105</v>
      </c>
      <c r="C70" s="1">
        <v>30068</v>
      </c>
      <c r="D70" s="1" t="s">
        <v>8</v>
      </c>
      <c r="E70" s="11" t="s">
        <v>9</v>
      </c>
      <c r="F70" s="7"/>
      <c r="G70" s="7"/>
      <c r="H70" s="7"/>
      <c r="I70" s="7"/>
      <c r="J70" s="7"/>
      <c r="K70" s="7"/>
      <c r="L70" s="7" t="b">
        <f t="shared" si="3"/>
        <v>0</v>
      </c>
      <c r="M70" s="7">
        <f t="shared" si="4"/>
        <v>0</v>
      </c>
      <c r="N70" s="14">
        <v>1</v>
      </c>
    </row>
    <row r="71" spans="1:14" ht="25.5" x14ac:dyDescent="0.25">
      <c r="A71" s="1">
        <f t="shared" si="5"/>
        <v>68</v>
      </c>
      <c r="B71" s="1" t="s">
        <v>106</v>
      </c>
      <c r="C71" s="1">
        <v>30069</v>
      </c>
      <c r="D71" s="1" t="s">
        <v>11</v>
      </c>
      <c r="E71" s="11" t="s">
        <v>12</v>
      </c>
      <c r="F71" s="7"/>
      <c r="G71" s="7"/>
      <c r="H71" s="7"/>
      <c r="I71" s="7"/>
      <c r="J71" s="7"/>
      <c r="K71" s="7"/>
      <c r="L71" s="7" t="b">
        <f t="shared" si="3"/>
        <v>0</v>
      </c>
      <c r="M71" s="7">
        <f t="shared" si="4"/>
        <v>0</v>
      </c>
      <c r="N71" s="14">
        <v>1</v>
      </c>
    </row>
    <row r="72" spans="1:14" ht="51" x14ac:dyDescent="0.25">
      <c r="A72" s="1">
        <f t="shared" si="5"/>
        <v>69</v>
      </c>
      <c r="B72" s="1" t="s">
        <v>107</v>
      </c>
      <c r="C72" s="1">
        <v>30070</v>
      </c>
      <c r="D72" s="1" t="s">
        <v>108</v>
      </c>
      <c r="E72" s="11" t="s">
        <v>59</v>
      </c>
      <c r="F72" s="7"/>
      <c r="G72" s="7"/>
      <c r="H72" s="7"/>
      <c r="I72" s="7"/>
      <c r="J72" s="7"/>
      <c r="K72" s="7"/>
      <c r="L72" s="7" t="b">
        <f t="shared" si="3"/>
        <v>0</v>
      </c>
      <c r="M72" s="7">
        <f t="shared" si="4"/>
        <v>0</v>
      </c>
      <c r="N72" s="14">
        <v>1</v>
      </c>
    </row>
    <row r="73" spans="1:14" ht="25.5" x14ac:dyDescent="0.25">
      <c r="A73" s="1">
        <f t="shared" si="5"/>
        <v>70</v>
      </c>
      <c r="B73" s="1" t="s">
        <v>109</v>
      </c>
      <c r="C73" s="1">
        <v>30071</v>
      </c>
      <c r="D73" s="1" t="s">
        <v>8</v>
      </c>
      <c r="E73" s="11" t="s">
        <v>9</v>
      </c>
      <c r="F73" s="7"/>
      <c r="G73" s="7"/>
      <c r="H73" s="7"/>
      <c r="I73" s="7"/>
      <c r="J73" s="7"/>
      <c r="K73" s="7"/>
      <c r="L73" s="7" t="b">
        <f t="shared" si="3"/>
        <v>0</v>
      </c>
      <c r="M73" s="7">
        <f t="shared" si="4"/>
        <v>0</v>
      </c>
      <c r="N73" s="14">
        <v>1</v>
      </c>
    </row>
    <row r="74" spans="1:14" ht="30" x14ac:dyDescent="0.25">
      <c r="A74" s="1">
        <f t="shared" si="5"/>
        <v>71</v>
      </c>
      <c r="B74" s="1" t="s">
        <v>110</v>
      </c>
      <c r="C74" s="1">
        <v>30072</v>
      </c>
      <c r="D74" s="1" t="s">
        <v>8</v>
      </c>
      <c r="E74" s="11" t="s">
        <v>9</v>
      </c>
      <c r="F74" s="7"/>
      <c r="G74" s="7"/>
      <c r="H74" s="7"/>
      <c r="I74" s="7"/>
      <c r="J74" s="7"/>
      <c r="K74" s="7"/>
      <c r="L74" s="7" t="b">
        <f t="shared" si="3"/>
        <v>0</v>
      </c>
      <c r="M74" s="7">
        <f t="shared" si="4"/>
        <v>0</v>
      </c>
      <c r="N74" s="14">
        <v>1</v>
      </c>
    </row>
    <row r="75" spans="1:14" ht="30" x14ac:dyDescent="0.25">
      <c r="A75" s="1">
        <f t="shared" si="5"/>
        <v>72</v>
      </c>
      <c r="B75" s="1" t="s">
        <v>111</v>
      </c>
      <c r="C75" s="1">
        <v>30073</v>
      </c>
      <c r="D75" s="1" t="s">
        <v>8</v>
      </c>
      <c r="E75" s="11" t="s">
        <v>9</v>
      </c>
      <c r="F75" s="7"/>
      <c r="G75" s="7"/>
      <c r="H75" s="7"/>
      <c r="I75" s="7"/>
      <c r="J75" s="7"/>
      <c r="K75" s="7"/>
      <c r="L75" s="7" t="b">
        <f t="shared" si="3"/>
        <v>0</v>
      </c>
      <c r="M75" s="7">
        <f t="shared" si="4"/>
        <v>0</v>
      </c>
      <c r="N75" s="14">
        <v>1</v>
      </c>
    </row>
    <row r="76" spans="1:14" ht="38.25" x14ac:dyDescent="0.25">
      <c r="A76" s="1">
        <f t="shared" si="5"/>
        <v>73</v>
      </c>
      <c r="B76" s="1" t="s">
        <v>112</v>
      </c>
      <c r="C76" s="1">
        <v>30074</v>
      </c>
      <c r="D76" s="1" t="s">
        <v>113</v>
      </c>
      <c r="E76" s="11" t="s">
        <v>114</v>
      </c>
      <c r="F76" s="7"/>
      <c r="G76" s="7"/>
      <c r="H76" s="7"/>
      <c r="I76" s="7"/>
      <c r="J76" s="7"/>
      <c r="K76" s="7"/>
      <c r="L76" s="7" t="b">
        <f t="shared" si="3"/>
        <v>0</v>
      </c>
      <c r="M76" s="7">
        <f t="shared" si="4"/>
        <v>0</v>
      </c>
      <c r="N76" s="14">
        <v>1</v>
      </c>
    </row>
    <row r="77" spans="1:14" ht="51" x14ac:dyDescent="0.25">
      <c r="A77" s="1">
        <f t="shared" si="5"/>
        <v>74</v>
      </c>
      <c r="B77" s="1" t="s">
        <v>115</v>
      </c>
      <c r="C77" s="1">
        <v>30075</v>
      </c>
      <c r="D77" s="1" t="s">
        <v>48</v>
      </c>
      <c r="E77" s="11" t="s">
        <v>116</v>
      </c>
      <c r="F77" s="7"/>
      <c r="G77" s="7"/>
      <c r="H77" s="7"/>
      <c r="I77" s="7"/>
      <c r="J77" s="7"/>
      <c r="K77" s="7"/>
      <c r="L77" s="7" t="b">
        <f t="shared" si="3"/>
        <v>0</v>
      </c>
      <c r="M77" s="7">
        <f t="shared" si="4"/>
        <v>0</v>
      </c>
      <c r="N77" s="14">
        <v>1</v>
      </c>
    </row>
    <row r="78" spans="1:14" ht="25.5" x14ac:dyDescent="0.25">
      <c r="A78" s="1">
        <f t="shared" si="5"/>
        <v>75</v>
      </c>
      <c r="B78" s="1" t="s">
        <v>117</v>
      </c>
      <c r="C78" s="1">
        <v>30076</v>
      </c>
      <c r="D78" s="1" t="s">
        <v>26</v>
      </c>
      <c r="E78" s="11" t="s">
        <v>27</v>
      </c>
      <c r="F78" s="7"/>
      <c r="G78" s="7"/>
      <c r="H78" s="7"/>
      <c r="I78" s="7"/>
      <c r="J78" s="7"/>
      <c r="K78" s="7"/>
      <c r="L78" s="7" t="b">
        <f t="shared" si="3"/>
        <v>0</v>
      </c>
      <c r="M78" s="7">
        <f t="shared" si="4"/>
        <v>0</v>
      </c>
      <c r="N78" s="14">
        <v>1</v>
      </c>
    </row>
    <row r="79" spans="1:14" ht="25.5" x14ac:dyDescent="0.25">
      <c r="A79" s="1">
        <f t="shared" si="5"/>
        <v>76</v>
      </c>
      <c r="B79" s="1" t="s">
        <v>118</v>
      </c>
      <c r="C79" s="1">
        <v>30077</v>
      </c>
      <c r="D79" s="1" t="s">
        <v>8</v>
      </c>
      <c r="E79" s="11" t="s">
        <v>9</v>
      </c>
      <c r="F79" s="7"/>
      <c r="G79" s="7"/>
      <c r="H79" s="7"/>
      <c r="I79" s="7"/>
      <c r="J79" s="7"/>
      <c r="K79" s="7"/>
      <c r="L79" s="7" t="b">
        <f t="shared" si="3"/>
        <v>0</v>
      </c>
      <c r="M79" s="7">
        <f t="shared" si="4"/>
        <v>0</v>
      </c>
      <c r="N79" s="14">
        <v>1</v>
      </c>
    </row>
    <row r="80" spans="1:14" ht="25.5" x14ac:dyDescent="0.25">
      <c r="A80" s="1">
        <f t="shared" si="5"/>
        <v>77</v>
      </c>
      <c r="B80" s="1" t="s">
        <v>119</v>
      </c>
      <c r="C80" s="1">
        <v>30079</v>
      </c>
      <c r="D80" s="1" t="s">
        <v>26</v>
      </c>
      <c r="E80" s="11" t="s">
        <v>27</v>
      </c>
      <c r="F80" s="7"/>
      <c r="G80" s="7"/>
      <c r="H80" s="7"/>
      <c r="I80" s="7"/>
      <c r="J80" s="7"/>
      <c r="K80" s="7"/>
      <c r="L80" s="7" t="b">
        <f t="shared" si="3"/>
        <v>0</v>
      </c>
      <c r="M80" s="7">
        <f t="shared" si="4"/>
        <v>0</v>
      </c>
      <c r="N80" s="14">
        <v>1</v>
      </c>
    </row>
    <row r="81" spans="1:14" ht="25.5" x14ac:dyDescent="0.25">
      <c r="A81" s="1">
        <f t="shared" si="5"/>
        <v>78</v>
      </c>
      <c r="B81" s="1" t="s">
        <v>120</v>
      </c>
      <c r="C81" s="1">
        <v>30080</v>
      </c>
      <c r="D81" s="1" t="s">
        <v>26</v>
      </c>
      <c r="E81" s="11" t="s">
        <v>27</v>
      </c>
      <c r="F81" s="7">
        <v>2</v>
      </c>
      <c r="G81" s="7">
        <v>1</v>
      </c>
      <c r="H81" s="7">
        <v>2</v>
      </c>
      <c r="I81" s="7">
        <v>1</v>
      </c>
      <c r="J81" s="7">
        <v>2</v>
      </c>
      <c r="K81" s="7">
        <v>1</v>
      </c>
      <c r="L81" s="7">
        <f t="shared" si="3"/>
        <v>1</v>
      </c>
      <c r="M81" s="7">
        <f t="shared" si="4"/>
        <v>3</v>
      </c>
      <c r="N81" s="14">
        <v>1</v>
      </c>
    </row>
    <row r="82" spans="1:14" ht="63.75" x14ac:dyDescent="0.25">
      <c r="A82" s="1">
        <f t="shared" si="5"/>
        <v>79</v>
      </c>
      <c r="B82" s="1" t="s">
        <v>121</v>
      </c>
      <c r="C82" s="1">
        <v>30081</v>
      </c>
      <c r="D82" s="1" t="s">
        <v>122</v>
      </c>
      <c r="E82" s="11" t="s">
        <v>123</v>
      </c>
      <c r="F82" s="7"/>
      <c r="G82" s="7"/>
      <c r="H82" s="7"/>
      <c r="I82" s="7"/>
      <c r="J82" s="7"/>
      <c r="K82" s="7"/>
      <c r="L82" s="7" t="b">
        <f t="shared" si="3"/>
        <v>0</v>
      </c>
      <c r="M82" s="7">
        <f t="shared" si="4"/>
        <v>0</v>
      </c>
      <c r="N82" s="14">
        <v>1</v>
      </c>
    </row>
    <row r="83" spans="1:14" ht="51" x14ac:dyDescent="0.25">
      <c r="A83" s="1">
        <f t="shared" si="5"/>
        <v>80</v>
      </c>
      <c r="B83" s="1" t="s">
        <v>124</v>
      </c>
      <c r="C83" s="1">
        <v>30082</v>
      </c>
      <c r="D83" s="1" t="s">
        <v>92</v>
      </c>
      <c r="E83" s="11" t="s">
        <v>116</v>
      </c>
      <c r="F83" s="7"/>
      <c r="G83" s="7"/>
      <c r="H83" s="7"/>
      <c r="I83" s="7"/>
      <c r="J83" s="7"/>
      <c r="K83" s="7"/>
      <c r="L83" s="7" t="b">
        <f t="shared" si="3"/>
        <v>0</v>
      </c>
      <c r="M83" s="7">
        <f t="shared" si="4"/>
        <v>0</v>
      </c>
      <c r="N83" s="14">
        <v>1</v>
      </c>
    </row>
    <row r="84" spans="1:14" ht="30" x14ac:dyDescent="0.25">
      <c r="A84" s="1">
        <f t="shared" si="5"/>
        <v>81</v>
      </c>
      <c r="B84" s="1" t="s">
        <v>125</v>
      </c>
      <c r="C84" s="1">
        <v>30083</v>
      </c>
      <c r="D84" s="1" t="s">
        <v>48</v>
      </c>
      <c r="E84" s="11" t="s">
        <v>18</v>
      </c>
      <c r="F84" s="7"/>
      <c r="G84" s="7"/>
      <c r="H84" s="7"/>
      <c r="I84" s="7"/>
      <c r="J84" s="7"/>
      <c r="K84" s="7"/>
      <c r="L84" s="7" t="b">
        <f t="shared" si="3"/>
        <v>0</v>
      </c>
      <c r="M84" s="7">
        <f t="shared" si="4"/>
        <v>0</v>
      </c>
      <c r="N84" s="14">
        <v>1</v>
      </c>
    </row>
    <row r="85" spans="1:14" ht="63.75" x14ac:dyDescent="0.25">
      <c r="A85" s="1">
        <f t="shared" si="5"/>
        <v>82</v>
      </c>
      <c r="B85" s="1" t="s">
        <v>126</v>
      </c>
      <c r="C85" s="1">
        <v>30084</v>
      </c>
      <c r="D85" s="1" t="s">
        <v>122</v>
      </c>
      <c r="E85" s="11" t="s">
        <v>123</v>
      </c>
      <c r="F85" s="7"/>
      <c r="G85" s="7"/>
      <c r="H85" s="7"/>
      <c r="I85" s="7"/>
      <c r="J85" s="7"/>
      <c r="K85" s="7"/>
      <c r="L85" s="7" t="b">
        <f t="shared" si="3"/>
        <v>0</v>
      </c>
      <c r="M85" s="7">
        <f t="shared" si="4"/>
        <v>0</v>
      </c>
      <c r="N85" s="14">
        <v>1</v>
      </c>
    </row>
    <row r="86" spans="1:14" ht="25.5" x14ac:dyDescent="0.25">
      <c r="A86" s="1">
        <f t="shared" si="5"/>
        <v>83</v>
      </c>
      <c r="B86" s="1" t="s">
        <v>127</v>
      </c>
      <c r="C86" s="1">
        <v>30085</v>
      </c>
      <c r="D86" s="1" t="s">
        <v>8</v>
      </c>
      <c r="E86" s="11" t="s">
        <v>9</v>
      </c>
      <c r="F86" s="7"/>
      <c r="G86" s="7"/>
      <c r="H86" s="7"/>
      <c r="I86" s="7"/>
      <c r="J86" s="7"/>
      <c r="K86" s="7"/>
      <c r="L86" s="7" t="b">
        <f t="shared" si="3"/>
        <v>0</v>
      </c>
      <c r="M86" s="7">
        <f t="shared" si="4"/>
        <v>0</v>
      </c>
      <c r="N86" s="14">
        <v>1</v>
      </c>
    </row>
    <row r="87" spans="1:14" ht="25.5" x14ac:dyDescent="0.25">
      <c r="A87" s="1">
        <f t="shared" si="5"/>
        <v>84</v>
      </c>
      <c r="B87" s="1" t="s">
        <v>128</v>
      </c>
      <c r="C87" s="1">
        <v>30086</v>
      </c>
      <c r="D87" s="1" t="s">
        <v>8</v>
      </c>
      <c r="E87" s="11" t="s">
        <v>9</v>
      </c>
      <c r="F87" s="7"/>
      <c r="G87" s="7"/>
      <c r="H87" s="7"/>
      <c r="I87" s="7"/>
      <c r="J87" s="7"/>
      <c r="K87" s="7"/>
      <c r="L87" s="7" t="b">
        <f t="shared" si="3"/>
        <v>0</v>
      </c>
      <c r="M87" s="7">
        <f t="shared" si="4"/>
        <v>0</v>
      </c>
      <c r="N87" s="14">
        <v>1</v>
      </c>
    </row>
    <row r="88" spans="1:14" ht="25.5" x14ac:dyDescent="0.25">
      <c r="A88" s="1">
        <f t="shared" si="5"/>
        <v>85</v>
      </c>
      <c r="B88" s="1" t="s">
        <v>129</v>
      </c>
      <c r="C88" s="1">
        <v>30087</v>
      </c>
      <c r="D88" s="1" t="s">
        <v>8</v>
      </c>
      <c r="E88" s="11" t="s">
        <v>9</v>
      </c>
      <c r="F88" s="7"/>
      <c r="G88" s="7"/>
      <c r="H88" s="7"/>
      <c r="I88" s="7"/>
      <c r="J88" s="7"/>
      <c r="K88" s="7"/>
      <c r="L88" s="7" t="b">
        <f t="shared" si="3"/>
        <v>0</v>
      </c>
      <c r="M88" s="7">
        <f t="shared" si="4"/>
        <v>0</v>
      </c>
      <c r="N88" s="14">
        <v>1</v>
      </c>
    </row>
    <row r="89" spans="1:14" ht="25.5" x14ac:dyDescent="0.25">
      <c r="A89" s="1">
        <f t="shared" si="5"/>
        <v>86</v>
      </c>
      <c r="B89" s="1" t="s">
        <v>130</v>
      </c>
      <c r="C89" s="1">
        <v>30088</v>
      </c>
      <c r="D89" s="1" t="s">
        <v>11</v>
      </c>
      <c r="E89" s="11" t="s">
        <v>12</v>
      </c>
      <c r="F89" s="7"/>
      <c r="G89" s="7"/>
      <c r="H89" s="7"/>
      <c r="I89" s="7"/>
      <c r="J89" s="7"/>
      <c r="K89" s="7"/>
      <c r="L89" s="7" t="b">
        <f t="shared" si="3"/>
        <v>0</v>
      </c>
      <c r="M89" s="7">
        <f t="shared" si="4"/>
        <v>0</v>
      </c>
      <c r="N89" s="14">
        <v>1</v>
      </c>
    </row>
    <row r="90" spans="1:14" ht="30" x14ac:dyDescent="0.25">
      <c r="A90" s="1">
        <f t="shared" si="5"/>
        <v>87</v>
      </c>
      <c r="B90" s="1" t="s">
        <v>131</v>
      </c>
      <c r="C90" s="1">
        <v>30089</v>
      </c>
      <c r="D90" s="1" t="s">
        <v>36</v>
      </c>
      <c r="E90" s="11" t="s">
        <v>9</v>
      </c>
      <c r="F90" s="7">
        <v>1</v>
      </c>
      <c r="G90" s="7">
        <v>1</v>
      </c>
      <c r="H90" s="7"/>
      <c r="I90" s="7"/>
      <c r="J90" s="7"/>
      <c r="K90" s="7"/>
      <c r="L90" s="7">
        <f t="shared" si="3"/>
        <v>1</v>
      </c>
      <c r="M90" s="7">
        <f t="shared" si="4"/>
        <v>1</v>
      </c>
      <c r="N90" s="14">
        <v>1</v>
      </c>
    </row>
    <row r="91" spans="1:14" ht="25.5" x14ac:dyDescent="0.25">
      <c r="A91" s="1">
        <f t="shared" si="5"/>
        <v>88</v>
      </c>
      <c r="B91" s="1" t="s">
        <v>132</v>
      </c>
      <c r="C91" s="1">
        <v>30090</v>
      </c>
      <c r="D91" s="1" t="s">
        <v>26</v>
      </c>
      <c r="E91" s="11" t="s">
        <v>27</v>
      </c>
      <c r="F91" s="7"/>
      <c r="G91" s="7"/>
      <c r="H91" s="7"/>
      <c r="I91" s="7"/>
      <c r="J91" s="7"/>
      <c r="K91" s="7"/>
      <c r="L91" s="7" t="b">
        <f t="shared" si="3"/>
        <v>0</v>
      </c>
      <c r="M91" s="7">
        <f t="shared" si="4"/>
        <v>0</v>
      </c>
      <c r="N91" s="14">
        <v>1</v>
      </c>
    </row>
    <row r="92" spans="1:14" ht="51" x14ac:dyDescent="0.25">
      <c r="A92" s="1">
        <f t="shared" si="5"/>
        <v>89</v>
      </c>
      <c r="B92" s="1" t="s">
        <v>133</v>
      </c>
      <c r="C92" s="1">
        <v>30091</v>
      </c>
      <c r="D92" s="1" t="s">
        <v>17</v>
      </c>
      <c r="E92" s="11" t="s">
        <v>98</v>
      </c>
      <c r="F92" s="7"/>
      <c r="G92" s="7"/>
      <c r="H92" s="7"/>
      <c r="I92" s="7"/>
      <c r="J92" s="7"/>
      <c r="K92" s="7"/>
      <c r="L92" s="7" t="b">
        <f t="shared" si="3"/>
        <v>0</v>
      </c>
      <c r="M92" s="7">
        <f t="shared" si="4"/>
        <v>0</v>
      </c>
      <c r="N92" s="14">
        <v>1</v>
      </c>
    </row>
    <row r="93" spans="1:14" ht="25.5" x14ac:dyDescent="0.25">
      <c r="A93" s="1">
        <f t="shared" si="5"/>
        <v>90</v>
      </c>
      <c r="B93" s="1" t="s">
        <v>134</v>
      </c>
      <c r="C93" s="1">
        <v>30092</v>
      </c>
      <c r="D93" s="1" t="s">
        <v>26</v>
      </c>
      <c r="E93" s="11" t="s">
        <v>27</v>
      </c>
      <c r="F93" s="7"/>
      <c r="G93" s="7"/>
      <c r="H93" s="7"/>
      <c r="I93" s="7"/>
      <c r="J93" s="7"/>
      <c r="K93" s="7"/>
      <c r="L93" s="7" t="b">
        <f t="shared" si="3"/>
        <v>0</v>
      </c>
      <c r="M93" s="7">
        <f t="shared" si="4"/>
        <v>0</v>
      </c>
      <c r="N93" s="14">
        <v>1</v>
      </c>
    </row>
    <row r="94" spans="1:14" ht="25.5" x14ac:dyDescent="0.25">
      <c r="A94" s="1">
        <f t="shared" si="5"/>
        <v>91</v>
      </c>
      <c r="B94" s="1" t="s">
        <v>135</v>
      </c>
      <c r="C94" s="1">
        <v>30093</v>
      </c>
      <c r="D94" s="1" t="s">
        <v>11</v>
      </c>
      <c r="E94" s="11" t="s">
        <v>12</v>
      </c>
      <c r="F94" s="7"/>
      <c r="G94" s="7"/>
      <c r="H94" s="7"/>
      <c r="I94" s="7"/>
      <c r="J94" s="7"/>
      <c r="K94" s="7"/>
      <c r="L94" s="7" t="b">
        <f t="shared" si="3"/>
        <v>0</v>
      </c>
      <c r="M94" s="7">
        <f t="shared" si="4"/>
        <v>0</v>
      </c>
      <c r="N94" s="14">
        <v>1</v>
      </c>
    </row>
    <row r="95" spans="1:14" ht="25.5" x14ac:dyDescent="0.25">
      <c r="A95" s="1">
        <f t="shared" si="5"/>
        <v>92</v>
      </c>
      <c r="B95" s="1" t="s">
        <v>136</v>
      </c>
      <c r="C95" s="1">
        <v>30094</v>
      </c>
      <c r="D95" s="1" t="s">
        <v>8</v>
      </c>
      <c r="E95" s="11" t="s">
        <v>9</v>
      </c>
      <c r="F95" s="7"/>
      <c r="G95" s="7"/>
      <c r="H95" s="7"/>
      <c r="I95" s="7"/>
      <c r="J95" s="7"/>
      <c r="K95" s="7"/>
      <c r="L95" s="7" t="b">
        <f t="shared" si="3"/>
        <v>0</v>
      </c>
      <c r="M95" s="7">
        <f t="shared" si="4"/>
        <v>0</v>
      </c>
      <c r="N95" s="14">
        <v>1</v>
      </c>
    </row>
    <row r="96" spans="1:14" ht="25.5" x14ac:dyDescent="0.25">
      <c r="A96" s="1">
        <f t="shared" si="5"/>
        <v>93</v>
      </c>
      <c r="B96" s="1" t="s">
        <v>137</v>
      </c>
      <c r="C96" s="1">
        <v>30095</v>
      </c>
      <c r="D96" s="1" t="s">
        <v>11</v>
      </c>
      <c r="E96" s="11" t="s">
        <v>12</v>
      </c>
      <c r="F96" s="7"/>
      <c r="G96" s="7"/>
      <c r="H96" s="7"/>
      <c r="I96" s="7"/>
      <c r="J96" s="7"/>
      <c r="K96" s="7"/>
      <c r="L96" s="7" t="b">
        <f t="shared" si="3"/>
        <v>0</v>
      </c>
      <c r="M96" s="7">
        <f t="shared" si="4"/>
        <v>0</v>
      </c>
      <c r="N96" s="14">
        <v>1</v>
      </c>
    </row>
    <row r="97" spans="1:14" ht="25.5" x14ac:dyDescent="0.25">
      <c r="A97" s="1">
        <f t="shared" si="5"/>
        <v>94</v>
      </c>
      <c r="B97" s="1" t="s">
        <v>138</v>
      </c>
      <c r="C97" s="1">
        <v>30096</v>
      </c>
      <c r="D97" s="1" t="s">
        <v>26</v>
      </c>
      <c r="E97" s="11" t="s">
        <v>27</v>
      </c>
      <c r="F97" s="7"/>
      <c r="G97" s="7"/>
      <c r="H97" s="7"/>
      <c r="I97" s="7"/>
      <c r="J97" s="7"/>
      <c r="K97" s="7"/>
      <c r="L97" s="7" t="b">
        <f t="shared" si="3"/>
        <v>0</v>
      </c>
      <c r="M97" s="7">
        <f t="shared" si="4"/>
        <v>0</v>
      </c>
      <c r="N97" s="14">
        <v>1</v>
      </c>
    </row>
    <row r="98" spans="1:14" ht="25.5" x14ac:dyDescent="0.25">
      <c r="A98" s="1">
        <f t="shared" si="5"/>
        <v>95</v>
      </c>
      <c r="B98" s="1" t="s">
        <v>139</v>
      </c>
      <c r="C98" s="1">
        <v>30097</v>
      </c>
      <c r="D98" s="1" t="s">
        <v>26</v>
      </c>
      <c r="E98" s="11" t="s">
        <v>27</v>
      </c>
      <c r="F98" s="7"/>
      <c r="G98" s="7"/>
      <c r="H98" s="7"/>
      <c r="I98" s="7"/>
      <c r="J98" s="7"/>
      <c r="K98" s="7"/>
      <c r="L98" s="7" t="b">
        <f t="shared" si="3"/>
        <v>0</v>
      </c>
      <c r="M98" s="7">
        <f t="shared" si="4"/>
        <v>0</v>
      </c>
      <c r="N98" s="14">
        <v>1</v>
      </c>
    </row>
    <row r="99" spans="1:14" ht="51" x14ac:dyDescent="0.25">
      <c r="A99" s="1">
        <f t="shared" si="5"/>
        <v>96</v>
      </c>
      <c r="B99" s="1" t="s">
        <v>140</v>
      </c>
      <c r="C99" s="1">
        <v>30098</v>
      </c>
      <c r="D99" s="1" t="s">
        <v>11</v>
      </c>
      <c r="E99" s="11" t="s">
        <v>141</v>
      </c>
      <c r="F99" s="7"/>
      <c r="G99" s="7"/>
      <c r="H99" s="7"/>
      <c r="I99" s="7"/>
      <c r="J99" s="7"/>
      <c r="K99" s="7"/>
      <c r="L99" s="7" t="b">
        <f t="shared" si="3"/>
        <v>0</v>
      </c>
      <c r="M99" s="7">
        <f t="shared" si="4"/>
        <v>0</v>
      </c>
      <c r="N99" s="14">
        <v>1</v>
      </c>
    </row>
    <row r="100" spans="1:14" ht="25.5" x14ac:dyDescent="0.25">
      <c r="A100" s="1">
        <f t="shared" si="5"/>
        <v>97</v>
      </c>
      <c r="B100" s="1" t="s">
        <v>142</v>
      </c>
      <c r="C100" s="1">
        <v>30099</v>
      </c>
      <c r="D100" s="1" t="s">
        <v>11</v>
      </c>
      <c r="E100" s="11" t="s">
        <v>12</v>
      </c>
      <c r="F100" s="7">
        <v>1</v>
      </c>
      <c r="G100" s="7">
        <v>1</v>
      </c>
      <c r="H100" s="7"/>
      <c r="I100" s="7"/>
      <c r="J100" s="7"/>
      <c r="K100" s="7"/>
      <c r="L100" s="7">
        <f t="shared" si="3"/>
        <v>1</v>
      </c>
      <c r="M100" s="7">
        <f t="shared" si="4"/>
        <v>1</v>
      </c>
      <c r="N100" s="14">
        <v>1</v>
      </c>
    </row>
    <row r="101" spans="1:14" ht="30" x14ac:dyDescent="0.25">
      <c r="A101" s="1">
        <f t="shared" si="5"/>
        <v>98</v>
      </c>
      <c r="B101" s="1" t="s">
        <v>143</v>
      </c>
      <c r="C101" s="1">
        <v>30100</v>
      </c>
      <c r="D101" s="1" t="s">
        <v>8</v>
      </c>
      <c r="E101" s="11" t="s">
        <v>9</v>
      </c>
      <c r="F101" s="7"/>
      <c r="G101" s="7"/>
      <c r="H101" s="7"/>
      <c r="I101" s="7"/>
      <c r="J101" s="7"/>
      <c r="K101" s="7"/>
      <c r="L101" s="7" t="b">
        <f t="shared" si="3"/>
        <v>0</v>
      </c>
      <c r="M101" s="7">
        <f t="shared" si="4"/>
        <v>0</v>
      </c>
      <c r="N101" s="14">
        <v>1</v>
      </c>
    </row>
    <row r="102" spans="1:14" ht="25.5" x14ac:dyDescent="0.25">
      <c r="A102" s="1">
        <f t="shared" si="5"/>
        <v>99</v>
      </c>
      <c r="B102" s="1" t="s">
        <v>144</v>
      </c>
      <c r="C102" s="1">
        <v>30101</v>
      </c>
      <c r="D102" s="1" t="s">
        <v>8</v>
      </c>
      <c r="E102" s="11" t="s">
        <v>9</v>
      </c>
      <c r="F102" s="7"/>
      <c r="G102" s="7"/>
      <c r="H102" s="7"/>
      <c r="I102" s="7"/>
      <c r="J102" s="7"/>
      <c r="K102" s="7"/>
      <c r="L102" s="7" t="b">
        <f t="shared" si="3"/>
        <v>0</v>
      </c>
      <c r="M102" s="7">
        <f t="shared" si="4"/>
        <v>0</v>
      </c>
      <c r="N102" s="14">
        <v>1</v>
      </c>
    </row>
    <row r="103" spans="1:14" ht="25.5" x14ac:dyDescent="0.25">
      <c r="A103" s="1">
        <f t="shared" si="5"/>
        <v>100</v>
      </c>
      <c r="B103" s="1" t="s">
        <v>145</v>
      </c>
      <c r="C103" s="1">
        <v>30102</v>
      </c>
      <c r="D103" s="1" t="s">
        <v>8</v>
      </c>
      <c r="E103" s="11" t="s">
        <v>9</v>
      </c>
      <c r="F103" s="7"/>
      <c r="G103" s="7"/>
      <c r="H103" s="7">
        <v>1</v>
      </c>
      <c r="I103" s="7">
        <v>1</v>
      </c>
      <c r="J103" s="7"/>
      <c r="K103" s="7"/>
      <c r="L103" s="7">
        <f t="shared" si="3"/>
        <v>1</v>
      </c>
      <c r="M103" s="7">
        <f t="shared" si="4"/>
        <v>1</v>
      </c>
      <c r="N103" s="14">
        <v>1</v>
      </c>
    </row>
    <row r="104" spans="1:14" ht="30" x14ac:dyDescent="0.25">
      <c r="A104" s="1">
        <f t="shared" si="5"/>
        <v>101</v>
      </c>
      <c r="B104" s="1" t="s">
        <v>146</v>
      </c>
      <c r="C104" s="1">
        <v>30103</v>
      </c>
      <c r="D104" s="1" t="s">
        <v>36</v>
      </c>
      <c r="E104" s="11" t="s">
        <v>9</v>
      </c>
      <c r="F104" s="7"/>
      <c r="G104" s="7"/>
      <c r="H104" s="7"/>
      <c r="I104" s="7"/>
      <c r="J104" s="7"/>
      <c r="K104" s="7"/>
      <c r="L104" s="7" t="b">
        <f t="shared" si="3"/>
        <v>0</v>
      </c>
      <c r="M104" s="7">
        <f t="shared" si="4"/>
        <v>0</v>
      </c>
      <c r="N104" s="14">
        <v>1</v>
      </c>
    </row>
    <row r="105" spans="1:14" ht="30" x14ac:dyDescent="0.25">
      <c r="A105" s="1">
        <f t="shared" si="5"/>
        <v>102</v>
      </c>
      <c r="B105" s="1" t="s">
        <v>147</v>
      </c>
      <c r="C105" s="1">
        <v>30104</v>
      </c>
      <c r="D105" s="1" t="s">
        <v>148</v>
      </c>
      <c r="E105" s="11" t="s">
        <v>9</v>
      </c>
      <c r="F105" s="7"/>
      <c r="G105" s="7"/>
      <c r="H105" s="7"/>
      <c r="I105" s="7"/>
      <c r="J105" s="7"/>
      <c r="K105" s="7"/>
      <c r="L105" s="7" t="b">
        <f t="shared" si="3"/>
        <v>0</v>
      </c>
      <c r="M105" s="7">
        <f t="shared" si="4"/>
        <v>0</v>
      </c>
      <c r="N105" s="14">
        <v>1</v>
      </c>
    </row>
    <row r="106" spans="1:14" ht="38.25" x14ac:dyDescent="0.25">
      <c r="A106" s="1">
        <f t="shared" si="5"/>
        <v>103</v>
      </c>
      <c r="B106" s="1" t="s">
        <v>149</v>
      </c>
      <c r="C106" s="1">
        <v>30105</v>
      </c>
      <c r="D106" s="1" t="s">
        <v>113</v>
      </c>
      <c r="E106" s="11" t="s">
        <v>114</v>
      </c>
      <c r="F106" s="7"/>
      <c r="G106" s="7"/>
      <c r="H106" s="7"/>
      <c r="I106" s="7"/>
      <c r="J106" s="7"/>
      <c r="K106" s="7"/>
      <c r="L106" s="7" t="b">
        <f t="shared" si="3"/>
        <v>0</v>
      </c>
      <c r="M106" s="7">
        <f t="shared" si="4"/>
        <v>0</v>
      </c>
      <c r="N106" s="14">
        <v>1</v>
      </c>
    </row>
    <row r="107" spans="1:14" ht="45" x14ac:dyDescent="0.25">
      <c r="A107" s="1">
        <f t="shared" si="5"/>
        <v>104</v>
      </c>
      <c r="B107" s="1" t="s">
        <v>150</v>
      </c>
      <c r="C107" s="1">
        <v>30106</v>
      </c>
      <c r="D107" s="1" t="s">
        <v>11</v>
      </c>
      <c r="E107" s="11" t="s">
        <v>12</v>
      </c>
      <c r="F107" s="7">
        <v>1</v>
      </c>
      <c r="G107" s="7">
        <v>1</v>
      </c>
      <c r="H107" s="7">
        <v>1</v>
      </c>
      <c r="I107" s="7">
        <v>1</v>
      </c>
      <c r="J107" s="7">
        <v>1</v>
      </c>
      <c r="K107" s="7">
        <v>1</v>
      </c>
      <c r="L107" s="7">
        <f t="shared" si="3"/>
        <v>1</v>
      </c>
      <c r="M107" s="7">
        <f t="shared" si="4"/>
        <v>3</v>
      </c>
      <c r="N107" s="14">
        <v>1</v>
      </c>
    </row>
    <row r="108" spans="1:14" ht="25.5" x14ac:dyDescent="0.25">
      <c r="A108" s="1">
        <f t="shared" si="5"/>
        <v>105</v>
      </c>
      <c r="B108" s="1" t="s">
        <v>151</v>
      </c>
      <c r="C108" s="1">
        <v>30107</v>
      </c>
      <c r="D108" s="1" t="s">
        <v>8</v>
      </c>
      <c r="E108" s="11" t="s">
        <v>9</v>
      </c>
      <c r="F108" s="7"/>
      <c r="G108" s="7"/>
      <c r="H108" s="7"/>
      <c r="I108" s="7"/>
      <c r="J108" s="7"/>
      <c r="K108" s="7"/>
      <c r="L108" s="7" t="b">
        <f t="shared" si="3"/>
        <v>0</v>
      </c>
      <c r="M108" s="7">
        <f t="shared" si="4"/>
        <v>0</v>
      </c>
      <c r="N108" s="14">
        <v>1</v>
      </c>
    </row>
    <row r="109" spans="1:14" ht="25.5" x14ac:dyDescent="0.25">
      <c r="A109" s="1">
        <f t="shared" si="5"/>
        <v>106</v>
      </c>
      <c r="B109" s="1" t="s">
        <v>152</v>
      </c>
      <c r="C109" s="1">
        <v>30108</v>
      </c>
      <c r="D109" s="1" t="s">
        <v>8</v>
      </c>
      <c r="E109" s="11" t="s">
        <v>9</v>
      </c>
      <c r="F109" s="7"/>
      <c r="G109" s="7"/>
      <c r="H109" s="7"/>
      <c r="I109" s="7"/>
      <c r="J109" s="7"/>
      <c r="K109" s="7"/>
      <c r="L109" s="7" t="b">
        <f t="shared" si="3"/>
        <v>0</v>
      </c>
      <c r="M109" s="7">
        <f t="shared" si="4"/>
        <v>0</v>
      </c>
      <c r="N109" s="14">
        <v>1</v>
      </c>
    </row>
    <row r="110" spans="1:14" ht="25.5" x14ac:dyDescent="0.25">
      <c r="A110" s="1">
        <f t="shared" si="5"/>
        <v>107</v>
      </c>
      <c r="B110" s="1" t="s">
        <v>153</v>
      </c>
      <c r="C110" s="1">
        <v>30109</v>
      </c>
      <c r="D110" s="1" t="s">
        <v>8</v>
      </c>
      <c r="E110" s="11" t="s">
        <v>9</v>
      </c>
      <c r="F110" s="7"/>
      <c r="G110" s="7"/>
      <c r="H110" s="7"/>
      <c r="I110" s="7"/>
      <c r="J110" s="7"/>
      <c r="K110" s="7"/>
      <c r="L110" s="7" t="b">
        <f t="shared" si="3"/>
        <v>0</v>
      </c>
      <c r="M110" s="7">
        <f t="shared" si="4"/>
        <v>0</v>
      </c>
      <c r="N110" s="14">
        <v>1</v>
      </c>
    </row>
    <row r="111" spans="1:14" ht="25.5" x14ac:dyDescent="0.25">
      <c r="A111" s="1">
        <f t="shared" si="5"/>
        <v>108</v>
      </c>
      <c r="B111" s="1" t="s">
        <v>154</v>
      </c>
      <c r="C111" s="1">
        <v>30110</v>
      </c>
      <c r="D111" s="1" t="s">
        <v>8</v>
      </c>
      <c r="E111" s="11" t="s">
        <v>9</v>
      </c>
      <c r="F111" s="7"/>
      <c r="G111" s="7"/>
      <c r="H111" s="7"/>
      <c r="I111" s="7"/>
      <c r="J111" s="7">
        <v>1</v>
      </c>
      <c r="K111" s="7">
        <v>1</v>
      </c>
      <c r="L111" s="7">
        <f t="shared" si="3"/>
        <v>1</v>
      </c>
      <c r="M111" s="7">
        <f t="shared" si="4"/>
        <v>1</v>
      </c>
      <c r="N111" s="14">
        <v>1</v>
      </c>
    </row>
    <row r="112" spans="1:14" ht="25.5" x14ac:dyDescent="0.25">
      <c r="A112" s="1">
        <f t="shared" si="5"/>
        <v>109</v>
      </c>
      <c r="B112" s="1" t="s">
        <v>155</v>
      </c>
      <c r="C112" s="1">
        <v>30111</v>
      </c>
      <c r="D112" s="1" t="s">
        <v>8</v>
      </c>
      <c r="E112" s="11" t="s">
        <v>9</v>
      </c>
      <c r="F112" s="7"/>
      <c r="G112" s="7"/>
      <c r="H112" s="7"/>
      <c r="I112" s="7"/>
      <c r="J112" s="7"/>
      <c r="K112" s="7"/>
      <c r="L112" s="7" t="b">
        <f t="shared" si="3"/>
        <v>0</v>
      </c>
      <c r="M112" s="7">
        <f t="shared" si="4"/>
        <v>0</v>
      </c>
      <c r="N112" s="14">
        <v>1</v>
      </c>
    </row>
    <row r="113" spans="1:14" ht="30" x14ac:dyDescent="0.25">
      <c r="A113" s="1">
        <f t="shared" si="5"/>
        <v>110</v>
      </c>
      <c r="B113" s="1" t="s">
        <v>156</v>
      </c>
      <c r="C113" s="1">
        <v>30112</v>
      </c>
      <c r="D113" s="1" t="s">
        <v>8</v>
      </c>
      <c r="E113" s="11" t="s">
        <v>9</v>
      </c>
      <c r="F113" s="7">
        <v>1</v>
      </c>
      <c r="G113" s="7">
        <v>1</v>
      </c>
      <c r="H113" s="7">
        <v>1</v>
      </c>
      <c r="I113" s="7">
        <v>1</v>
      </c>
      <c r="J113" s="7">
        <v>1</v>
      </c>
      <c r="K113" s="7">
        <v>1</v>
      </c>
      <c r="L113" s="7">
        <f t="shared" si="3"/>
        <v>1</v>
      </c>
      <c r="M113" s="7">
        <f t="shared" si="4"/>
        <v>3</v>
      </c>
      <c r="N113" s="14">
        <v>1</v>
      </c>
    </row>
    <row r="114" spans="1:14" ht="30" x14ac:dyDescent="0.25">
      <c r="A114" s="1">
        <f t="shared" si="5"/>
        <v>111</v>
      </c>
      <c r="B114" s="1" t="s">
        <v>157</v>
      </c>
      <c r="C114" s="1">
        <v>30113</v>
      </c>
      <c r="D114" s="1" t="s">
        <v>26</v>
      </c>
      <c r="E114" s="11" t="s">
        <v>27</v>
      </c>
      <c r="F114" s="7"/>
      <c r="G114" s="7"/>
      <c r="H114" s="7"/>
      <c r="I114" s="7"/>
      <c r="J114" s="7"/>
      <c r="K114" s="7"/>
      <c r="L114" s="7" t="b">
        <f t="shared" si="3"/>
        <v>0</v>
      </c>
      <c r="M114" s="7">
        <f t="shared" si="4"/>
        <v>0</v>
      </c>
      <c r="N114" s="14">
        <v>1</v>
      </c>
    </row>
    <row r="115" spans="1:14" ht="25.5" x14ac:dyDescent="0.25">
      <c r="A115" s="1">
        <f t="shared" si="5"/>
        <v>112</v>
      </c>
      <c r="B115" s="1" t="s">
        <v>158</v>
      </c>
      <c r="C115" s="1">
        <v>30114</v>
      </c>
      <c r="D115" s="1" t="s">
        <v>11</v>
      </c>
      <c r="E115" s="11" t="s">
        <v>12</v>
      </c>
      <c r="F115" s="7"/>
      <c r="G115" s="7"/>
      <c r="H115" s="7"/>
      <c r="I115" s="7"/>
      <c r="J115" s="7"/>
      <c r="K115" s="7"/>
      <c r="L115" s="7" t="b">
        <f t="shared" si="3"/>
        <v>0</v>
      </c>
      <c r="M115" s="7">
        <f t="shared" si="4"/>
        <v>0</v>
      </c>
      <c r="N115" s="14">
        <v>1</v>
      </c>
    </row>
    <row r="116" spans="1:14" ht="25.5" x14ac:dyDescent="0.25">
      <c r="A116" s="1">
        <f t="shared" si="5"/>
        <v>113</v>
      </c>
      <c r="B116" s="1" t="s">
        <v>159</v>
      </c>
      <c r="C116" s="1">
        <v>30115</v>
      </c>
      <c r="D116" s="1" t="s">
        <v>26</v>
      </c>
      <c r="E116" s="11" t="s">
        <v>27</v>
      </c>
      <c r="F116" s="7"/>
      <c r="G116" s="7"/>
      <c r="H116" s="7"/>
      <c r="I116" s="7"/>
      <c r="J116" s="7"/>
      <c r="K116" s="7"/>
      <c r="L116" s="7" t="b">
        <f t="shared" si="3"/>
        <v>0</v>
      </c>
      <c r="M116" s="7">
        <f t="shared" si="4"/>
        <v>0</v>
      </c>
      <c r="N116" s="14">
        <v>1</v>
      </c>
    </row>
    <row r="117" spans="1:14" ht="25.5" x14ac:dyDescent="0.25">
      <c r="A117" s="1">
        <f t="shared" si="5"/>
        <v>114</v>
      </c>
      <c r="B117" s="1" t="s">
        <v>160</v>
      </c>
      <c r="C117" s="1">
        <v>30116</v>
      </c>
      <c r="D117" s="1" t="s">
        <v>8</v>
      </c>
      <c r="E117" s="11" t="s">
        <v>9</v>
      </c>
      <c r="F117" s="7"/>
      <c r="G117" s="7"/>
      <c r="H117" s="7"/>
      <c r="I117" s="7"/>
      <c r="J117" s="7"/>
      <c r="K117" s="7"/>
      <c r="L117" s="7" t="b">
        <f t="shared" si="3"/>
        <v>0</v>
      </c>
      <c r="M117" s="7">
        <f t="shared" si="4"/>
        <v>0</v>
      </c>
      <c r="N117" s="14">
        <v>1</v>
      </c>
    </row>
    <row r="118" spans="1:14" ht="38.25" x14ac:dyDescent="0.25">
      <c r="A118" s="1">
        <f t="shared" si="5"/>
        <v>115</v>
      </c>
      <c r="B118" s="1" t="s">
        <v>161</v>
      </c>
      <c r="C118" s="1">
        <v>30117</v>
      </c>
      <c r="D118" s="1" t="s">
        <v>63</v>
      </c>
      <c r="E118" s="11" t="s">
        <v>64</v>
      </c>
      <c r="F118" s="7"/>
      <c r="G118" s="7"/>
      <c r="H118" s="7"/>
      <c r="I118" s="7"/>
      <c r="J118" s="7"/>
      <c r="K118" s="7"/>
      <c r="L118" s="7" t="b">
        <f t="shared" si="3"/>
        <v>0</v>
      </c>
      <c r="M118" s="7">
        <f t="shared" si="4"/>
        <v>0</v>
      </c>
      <c r="N118" s="14">
        <v>1</v>
      </c>
    </row>
    <row r="119" spans="1:14" ht="25.5" x14ac:dyDescent="0.25">
      <c r="A119" s="1">
        <f t="shared" si="5"/>
        <v>116</v>
      </c>
      <c r="B119" s="1" t="s">
        <v>162</v>
      </c>
      <c r="C119" s="1">
        <v>30119</v>
      </c>
      <c r="D119" s="1" t="s">
        <v>11</v>
      </c>
      <c r="E119" s="11" t="s">
        <v>12</v>
      </c>
      <c r="F119" s="7"/>
      <c r="G119" s="7"/>
      <c r="H119" s="7"/>
      <c r="I119" s="7"/>
      <c r="J119" s="7"/>
      <c r="K119" s="7"/>
      <c r="L119" s="7" t="b">
        <f t="shared" si="3"/>
        <v>0</v>
      </c>
      <c r="M119" s="7">
        <f t="shared" si="4"/>
        <v>0</v>
      </c>
      <c r="N119" s="14">
        <v>1</v>
      </c>
    </row>
    <row r="120" spans="1:14" ht="25.5" x14ac:dyDescent="0.25">
      <c r="A120" s="1">
        <f t="shared" si="5"/>
        <v>117</v>
      </c>
      <c r="B120" s="1" t="s">
        <v>163</v>
      </c>
      <c r="C120" s="1">
        <v>30120</v>
      </c>
      <c r="D120" s="1" t="s">
        <v>26</v>
      </c>
      <c r="E120" s="11" t="s">
        <v>27</v>
      </c>
      <c r="F120" s="7"/>
      <c r="G120" s="7"/>
      <c r="H120" s="7"/>
      <c r="I120" s="7"/>
      <c r="J120" s="7"/>
      <c r="K120" s="7"/>
      <c r="L120" s="7" t="b">
        <f t="shared" si="3"/>
        <v>0</v>
      </c>
      <c r="M120" s="7">
        <f t="shared" si="4"/>
        <v>0</v>
      </c>
      <c r="N120" s="14">
        <v>1</v>
      </c>
    </row>
    <row r="121" spans="1:14" ht="25.5" x14ac:dyDescent="0.25">
      <c r="A121" s="1">
        <f t="shared" si="5"/>
        <v>118</v>
      </c>
      <c r="B121" s="1" t="s">
        <v>164</v>
      </c>
      <c r="C121" s="1">
        <v>30121</v>
      </c>
      <c r="D121" s="1" t="s">
        <v>11</v>
      </c>
      <c r="E121" s="11" t="s">
        <v>12</v>
      </c>
      <c r="F121" s="7"/>
      <c r="G121" s="7"/>
      <c r="H121" s="7"/>
      <c r="I121" s="7"/>
      <c r="J121" s="7"/>
      <c r="K121" s="7"/>
      <c r="L121" s="7" t="b">
        <f t="shared" si="3"/>
        <v>0</v>
      </c>
      <c r="M121" s="7">
        <f t="shared" si="4"/>
        <v>0</v>
      </c>
      <c r="N121" s="14">
        <v>1</v>
      </c>
    </row>
    <row r="122" spans="1:14" ht="25.5" x14ac:dyDescent="0.25">
      <c r="A122" s="1">
        <f t="shared" si="5"/>
        <v>119</v>
      </c>
      <c r="B122" s="1" t="s">
        <v>165</v>
      </c>
      <c r="C122" s="1">
        <v>30122</v>
      </c>
      <c r="D122" s="1" t="s">
        <v>8</v>
      </c>
      <c r="E122" s="11" t="s">
        <v>9</v>
      </c>
      <c r="F122" s="7"/>
      <c r="G122" s="7"/>
      <c r="H122" s="7"/>
      <c r="I122" s="7"/>
      <c r="J122" s="7"/>
      <c r="K122" s="7"/>
      <c r="L122" s="7" t="b">
        <f t="shared" si="3"/>
        <v>0</v>
      </c>
      <c r="M122" s="7">
        <f t="shared" si="4"/>
        <v>0</v>
      </c>
      <c r="N122" s="14">
        <v>1</v>
      </c>
    </row>
    <row r="123" spans="1:14" ht="51" x14ac:dyDescent="0.25">
      <c r="A123" s="1">
        <f t="shared" si="5"/>
        <v>120</v>
      </c>
      <c r="B123" s="1" t="s">
        <v>166</v>
      </c>
      <c r="C123" s="1">
        <v>30123</v>
      </c>
      <c r="D123" s="1" t="s">
        <v>17</v>
      </c>
      <c r="E123" s="11" t="s">
        <v>98</v>
      </c>
      <c r="F123" s="7"/>
      <c r="G123" s="7"/>
      <c r="H123" s="7"/>
      <c r="I123" s="7"/>
      <c r="J123" s="7"/>
      <c r="K123" s="7"/>
      <c r="L123" s="7" t="b">
        <f t="shared" si="3"/>
        <v>0</v>
      </c>
      <c r="M123" s="7">
        <f t="shared" si="4"/>
        <v>0</v>
      </c>
      <c r="N123" s="14">
        <v>1</v>
      </c>
    </row>
    <row r="124" spans="1:14" ht="51" x14ac:dyDescent="0.25">
      <c r="A124" s="1">
        <f t="shared" si="5"/>
        <v>121</v>
      </c>
      <c r="B124" s="1" t="s">
        <v>167</v>
      </c>
      <c r="C124" s="1">
        <v>30124</v>
      </c>
      <c r="D124" s="1" t="s">
        <v>58</v>
      </c>
      <c r="E124" s="11" t="s">
        <v>59</v>
      </c>
      <c r="F124" s="7"/>
      <c r="G124" s="7"/>
      <c r="H124" s="7"/>
      <c r="I124" s="7"/>
      <c r="J124" s="7"/>
      <c r="K124" s="7"/>
      <c r="L124" s="7" t="b">
        <f t="shared" si="3"/>
        <v>0</v>
      </c>
      <c r="M124" s="7">
        <f t="shared" si="4"/>
        <v>0</v>
      </c>
      <c r="N124" s="14">
        <v>1</v>
      </c>
    </row>
    <row r="125" spans="1:14" ht="30" x14ac:dyDescent="0.25">
      <c r="A125" s="1">
        <f t="shared" si="5"/>
        <v>122</v>
      </c>
      <c r="B125" s="1" t="s">
        <v>168</v>
      </c>
      <c r="C125" s="1">
        <v>30125</v>
      </c>
      <c r="D125" s="1" t="s">
        <v>48</v>
      </c>
      <c r="E125" s="11" t="s">
        <v>18</v>
      </c>
      <c r="F125" s="7"/>
      <c r="G125" s="7"/>
      <c r="H125" s="7"/>
      <c r="I125" s="7"/>
      <c r="J125" s="7"/>
      <c r="K125" s="7"/>
      <c r="L125" s="7" t="b">
        <f t="shared" si="3"/>
        <v>0</v>
      </c>
      <c r="M125" s="7">
        <f t="shared" si="4"/>
        <v>0</v>
      </c>
      <c r="N125" s="14">
        <v>1</v>
      </c>
    </row>
    <row r="126" spans="1:14" ht="30" x14ac:dyDescent="0.25">
      <c r="A126" s="1">
        <f t="shared" si="5"/>
        <v>123</v>
      </c>
      <c r="B126" s="1" t="s">
        <v>169</v>
      </c>
      <c r="C126" s="1">
        <v>30126</v>
      </c>
      <c r="D126" s="1" t="s">
        <v>8</v>
      </c>
      <c r="E126" s="11" t="s">
        <v>9</v>
      </c>
      <c r="F126" s="7"/>
      <c r="G126" s="7"/>
      <c r="H126" s="7"/>
      <c r="I126" s="7"/>
      <c r="J126" s="7"/>
      <c r="K126" s="7"/>
      <c r="L126" s="7" t="b">
        <f t="shared" si="3"/>
        <v>0</v>
      </c>
      <c r="M126" s="7">
        <f t="shared" si="4"/>
        <v>0</v>
      </c>
      <c r="N126" s="14">
        <v>1</v>
      </c>
    </row>
    <row r="127" spans="1:14" ht="25.5" x14ac:dyDescent="0.25">
      <c r="A127" s="1">
        <f t="shared" si="5"/>
        <v>124</v>
      </c>
      <c r="B127" s="1" t="s">
        <v>170</v>
      </c>
      <c r="C127" s="1">
        <v>30127</v>
      </c>
      <c r="D127" s="1" t="s">
        <v>26</v>
      </c>
      <c r="E127" s="11" t="s">
        <v>27</v>
      </c>
      <c r="F127" s="7"/>
      <c r="G127" s="7"/>
      <c r="H127" s="7"/>
      <c r="I127" s="7"/>
      <c r="J127" s="7"/>
      <c r="K127" s="7"/>
      <c r="L127" s="7" t="b">
        <f t="shared" si="3"/>
        <v>0</v>
      </c>
      <c r="M127" s="7">
        <f t="shared" si="4"/>
        <v>0</v>
      </c>
      <c r="N127" s="14">
        <v>1</v>
      </c>
    </row>
    <row r="128" spans="1:14" ht="45" x14ac:dyDescent="0.25">
      <c r="A128" s="1">
        <f t="shared" si="5"/>
        <v>125</v>
      </c>
      <c r="B128" s="1" t="s">
        <v>171</v>
      </c>
      <c r="C128" s="1">
        <v>30128</v>
      </c>
      <c r="D128" s="1" t="s">
        <v>66</v>
      </c>
      <c r="E128" s="11" t="s">
        <v>18</v>
      </c>
      <c r="F128" s="7"/>
      <c r="G128" s="7"/>
      <c r="H128" s="7">
        <v>1</v>
      </c>
      <c r="I128" s="7">
        <v>1</v>
      </c>
      <c r="J128" s="7">
        <v>1</v>
      </c>
      <c r="K128" s="7">
        <v>1</v>
      </c>
      <c r="L128" s="7">
        <f t="shared" si="3"/>
        <v>1</v>
      </c>
      <c r="M128" s="7">
        <f t="shared" si="4"/>
        <v>2</v>
      </c>
      <c r="N128" s="14">
        <v>1</v>
      </c>
    </row>
    <row r="129" spans="1:14" ht="25.5" x14ac:dyDescent="0.25">
      <c r="A129" s="1">
        <f t="shared" si="5"/>
        <v>126</v>
      </c>
      <c r="B129" s="1" t="s">
        <v>172</v>
      </c>
      <c r="C129" s="1">
        <v>30129</v>
      </c>
      <c r="D129" s="1" t="s">
        <v>8</v>
      </c>
      <c r="E129" s="11" t="s">
        <v>9</v>
      </c>
      <c r="F129" s="7"/>
      <c r="G129" s="7"/>
      <c r="H129" s="7"/>
      <c r="I129" s="7"/>
      <c r="J129" s="7"/>
      <c r="K129" s="7"/>
      <c r="L129" s="7" t="b">
        <f t="shared" si="3"/>
        <v>0</v>
      </c>
      <c r="M129" s="7">
        <f t="shared" si="4"/>
        <v>0</v>
      </c>
      <c r="N129" s="14">
        <v>1</v>
      </c>
    </row>
    <row r="130" spans="1:14" ht="25.5" x14ac:dyDescent="0.25">
      <c r="A130" s="1">
        <f t="shared" si="5"/>
        <v>127</v>
      </c>
      <c r="B130" s="1" t="s">
        <v>173</v>
      </c>
      <c r="C130" s="1">
        <v>30130</v>
      </c>
      <c r="D130" s="1" t="s">
        <v>26</v>
      </c>
      <c r="E130" s="11" t="s">
        <v>27</v>
      </c>
      <c r="F130" s="7"/>
      <c r="G130" s="7"/>
      <c r="H130" s="7"/>
      <c r="I130" s="7"/>
      <c r="J130" s="7"/>
      <c r="K130" s="7"/>
      <c r="L130" s="7" t="b">
        <f t="shared" si="3"/>
        <v>0</v>
      </c>
      <c r="M130" s="7">
        <f t="shared" si="4"/>
        <v>0</v>
      </c>
      <c r="N130" s="14">
        <v>1</v>
      </c>
    </row>
    <row r="131" spans="1:14" ht="25.5" x14ac:dyDescent="0.25">
      <c r="A131" s="1">
        <f t="shared" si="5"/>
        <v>128</v>
      </c>
      <c r="B131" s="1" t="s">
        <v>174</v>
      </c>
      <c r="C131" s="1">
        <v>30131</v>
      </c>
      <c r="D131" s="1" t="s">
        <v>26</v>
      </c>
      <c r="E131" s="11" t="s">
        <v>27</v>
      </c>
      <c r="F131" s="7"/>
      <c r="G131" s="7"/>
      <c r="H131" s="7">
        <v>1</v>
      </c>
      <c r="I131" s="7">
        <v>1</v>
      </c>
      <c r="J131" s="7"/>
      <c r="K131" s="7"/>
      <c r="L131" s="7">
        <f t="shared" si="3"/>
        <v>1</v>
      </c>
      <c r="M131" s="7">
        <f t="shared" si="4"/>
        <v>1</v>
      </c>
      <c r="N131" s="14">
        <v>1</v>
      </c>
    </row>
    <row r="132" spans="1:14" ht="30" x14ac:dyDescent="0.25">
      <c r="A132" s="1">
        <f t="shared" si="5"/>
        <v>129</v>
      </c>
      <c r="B132" s="1" t="s">
        <v>175</v>
      </c>
      <c r="C132" s="1">
        <v>30132</v>
      </c>
      <c r="D132" s="1" t="s">
        <v>8</v>
      </c>
      <c r="E132" s="11" t="s">
        <v>9</v>
      </c>
      <c r="F132" s="7">
        <v>1</v>
      </c>
      <c r="G132" s="7">
        <v>1</v>
      </c>
      <c r="H132" s="7"/>
      <c r="I132" s="7"/>
      <c r="J132" s="7">
        <v>1</v>
      </c>
      <c r="K132" s="7">
        <v>1</v>
      </c>
      <c r="L132" s="7">
        <f t="shared" si="3"/>
        <v>1</v>
      </c>
      <c r="M132" s="7">
        <f t="shared" si="4"/>
        <v>2</v>
      </c>
      <c r="N132" s="14">
        <v>1</v>
      </c>
    </row>
    <row r="133" spans="1:14" ht="63.75" x14ac:dyDescent="0.25">
      <c r="A133" s="1">
        <f t="shared" si="5"/>
        <v>130</v>
      </c>
      <c r="B133" s="1" t="s">
        <v>176</v>
      </c>
      <c r="C133" s="1">
        <v>30133</v>
      </c>
      <c r="D133" s="1" t="s">
        <v>177</v>
      </c>
      <c r="E133" s="11" t="s">
        <v>15</v>
      </c>
      <c r="F133" s="7"/>
      <c r="G133" s="7"/>
      <c r="H133" s="7"/>
      <c r="I133" s="7"/>
      <c r="J133" s="7"/>
      <c r="K133" s="7"/>
      <c r="L133" s="7" t="b">
        <f t="shared" ref="L133:L196" si="6">IF(G133&gt;0,G133,IF(I133&gt;0,I133,IF(K133&gt;0,K133)))</f>
        <v>0</v>
      </c>
      <c r="M133" s="7">
        <f t="shared" ref="M133:M196" si="7">G133+I133+K133</f>
        <v>0</v>
      </c>
      <c r="N133" s="14">
        <v>1</v>
      </c>
    </row>
    <row r="134" spans="1:14" ht="51" x14ac:dyDescent="0.25">
      <c r="A134" s="1">
        <f t="shared" ref="A134:A197" si="8">A133+1</f>
        <v>131</v>
      </c>
      <c r="B134" s="1" t="s">
        <v>178</v>
      </c>
      <c r="C134" s="1">
        <v>30134</v>
      </c>
      <c r="D134" s="1" t="s">
        <v>58</v>
      </c>
      <c r="E134" s="11" t="s">
        <v>59</v>
      </c>
      <c r="F134" s="7"/>
      <c r="G134" s="7"/>
      <c r="H134" s="7"/>
      <c r="I134" s="7"/>
      <c r="J134" s="7"/>
      <c r="K134" s="7"/>
      <c r="L134" s="7" t="b">
        <f t="shared" si="6"/>
        <v>0</v>
      </c>
      <c r="M134" s="7">
        <f t="shared" si="7"/>
        <v>0</v>
      </c>
      <c r="N134" s="14">
        <v>1</v>
      </c>
    </row>
    <row r="135" spans="1:14" ht="30" x14ac:dyDescent="0.25">
      <c r="A135" s="1">
        <f t="shared" si="8"/>
        <v>132</v>
      </c>
      <c r="B135" s="1" t="s">
        <v>179</v>
      </c>
      <c r="C135" s="1">
        <v>30135</v>
      </c>
      <c r="D135" s="1" t="s">
        <v>48</v>
      </c>
      <c r="E135" s="11" t="s">
        <v>18</v>
      </c>
      <c r="F135" s="7"/>
      <c r="G135" s="7"/>
      <c r="H135" s="7"/>
      <c r="I135" s="7"/>
      <c r="J135" s="7"/>
      <c r="K135" s="7"/>
      <c r="L135" s="7" t="b">
        <f t="shared" si="6"/>
        <v>0</v>
      </c>
      <c r="M135" s="7">
        <f t="shared" si="7"/>
        <v>0</v>
      </c>
      <c r="N135" s="14">
        <v>1</v>
      </c>
    </row>
    <row r="136" spans="1:14" ht="25.5" x14ac:dyDescent="0.25">
      <c r="A136" s="1">
        <f t="shared" si="8"/>
        <v>133</v>
      </c>
      <c r="B136" s="1" t="s">
        <v>180</v>
      </c>
      <c r="C136" s="1">
        <v>30136</v>
      </c>
      <c r="D136" s="1" t="s">
        <v>11</v>
      </c>
      <c r="E136" s="11" t="s">
        <v>12</v>
      </c>
      <c r="F136" s="7"/>
      <c r="G136" s="7"/>
      <c r="H136" s="7"/>
      <c r="I136" s="7"/>
      <c r="J136" s="7"/>
      <c r="K136" s="7"/>
      <c r="L136" s="7" t="b">
        <f t="shared" si="6"/>
        <v>0</v>
      </c>
      <c r="M136" s="7">
        <f t="shared" si="7"/>
        <v>0</v>
      </c>
      <c r="N136" s="14">
        <v>1</v>
      </c>
    </row>
    <row r="137" spans="1:14" ht="25.5" x14ac:dyDescent="0.25">
      <c r="A137" s="1">
        <f t="shared" si="8"/>
        <v>134</v>
      </c>
      <c r="B137" s="1" t="s">
        <v>181</v>
      </c>
      <c r="C137" s="1">
        <v>30137</v>
      </c>
      <c r="D137" s="1" t="s">
        <v>8</v>
      </c>
      <c r="E137" s="11" t="s">
        <v>9</v>
      </c>
      <c r="F137" s="7"/>
      <c r="G137" s="7"/>
      <c r="H137" s="7"/>
      <c r="I137" s="7"/>
      <c r="J137" s="7"/>
      <c r="K137" s="7"/>
      <c r="L137" s="7" t="b">
        <f t="shared" si="6"/>
        <v>0</v>
      </c>
      <c r="M137" s="7">
        <f t="shared" si="7"/>
        <v>0</v>
      </c>
      <c r="N137" s="14">
        <v>1</v>
      </c>
    </row>
    <row r="138" spans="1:14" ht="30" x14ac:dyDescent="0.25">
      <c r="A138" s="1">
        <f t="shared" si="8"/>
        <v>135</v>
      </c>
      <c r="B138" s="1" t="s">
        <v>182</v>
      </c>
      <c r="C138" s="1">
        <v>30138</v>
      </c>
      <c r="D138" s="1" t="s">
        <v>48</v>
      </c>
      <c r="E138" s="11" t="s">
        <v>18</v>
      </c>
      <c r="F138" s="7"/>
      <c r="G138" s="7"/>
      <c r="H138" s="7"/>
      <c r="I138" s="7"/>
      <c r="J138" s="7"/>
      <c r="K138" s="7"/>
      <c r="L138" s="7" t="b">
        <f t="shared" si="6"/>
        <v>0</v>
      </c>
      <c r="M138" s="7">
        <f t="shared" si="7"/>
        <v>0</v>
      </c>
      <c r="N138" s="14">
        <v>1</v>
      </c>
    </row>
    <row r="139" spans="1:14" ht="38.25" x14ac:dyDescent="0.25">
      <c r="A139" s="1">
        <f t="shared" si="8"/>
        <v>136</v>
      </c>
      <c r="B139" s="1" t="s">
        <v>183</v>
      </c>
      <c r="C139" s="1">
        <v>30139</v>
      </c>
      <c r="D139" s="1" t="s">
        <v>113</v>
      </c>
      <c r="E139" s="11" t="s">
        <v>114</v>
      </c>
      <c r="F139" s="7"/>
      <c r="G139" s="7"/>
      <c r="H139" s="7"/>
      <c r="I139" s="7"/>
      <c r="J139" s="7"/>
      <c r="K139" s="7"/>
      <c r="L139" s="7" t="b">
        <f t="shared" si="6"/>
        <v>0</v>
      </c>
      <c r="M139" s="7">
        <f t="shared" si="7"/>
        <v>0</v>
      </c>
      <c r="N139" s="14">
        <v>1</v>
      </c>
    </row>
    <row r="140" spans="1:14" ht="25.5" x14ac:dyDescent="0.25">
      <c r="A140" s="1">
        <f t="shared" si="8"/>
        <v>137</v>
      </c>
      <c r="B140" s="1" t="s">
        <v>184</v>
      </c>
      <c r="C140" s="1">
        <v>30140</v>
      </c>
      <c r="D140" s="1" t="s">
        <v>8</v>
      </c>
      <c r="E140" s="11" t="s">
        <v>9</v>
      </c>
      <c r="F140" s="7"/>
      <c r="G140" s="7"/>
      <c r="H140" s="7"/>
      <c r="I140" s="7"/>
      <c r="J140" s="7"/>
      <c r="K140" s="7"/>
      <c r="L140" s="7" t="b">
        <f t="shared" si="6"/>
        <v>0</v>
      </c>
      <c r="M140" s="7">
        <f t="shared" si="7"/>
        <v>0</v>
      </c>
      <c r="N140" s="14">
        <v>1</v>
      </c>
    </row>
    <row r="141" spans="1:14" ht="63.75" x14ac:dyDescent="0.25">
      <c r="A141" s="1">
        <f t="shared" si="8"/>
        <v>138</v>
      </c>
      <c r="B141" s="1" t="s">
        <v>185</v>
      </c>
      <c r="C141" s="1">
        <v>30141</v>
      </c>
      <c r="D141" s="1" t="s">
        <v>122</v>
      </c>
      <c r="E141" s="11" t="s">
        <v>123</v>
      </c>
      <c r="F141" s="7"/>
      <c r="G141" s="7"/>
      <c r="H141" s="7"/>
      <c r="I141" s="7"/>
      <c r="J141" s="7"/>
      <c r="K141" s="7"/>
      <c r="L141" s="7" t="b">
        <f t="shared" si="6"/>
        <v>0</v>
      </c>
      <c r="M141" s="7">
        <f t="shared" si="7"/>
        <v>0</v>
      </c>
      <c r="N141" s="14">
        <v>1</v>
      </c>
    </row>
    <row r="142" spans="1:14" ht="51" x14ac:dyDescent="0.25">
      <c r="A142" s="1">
        <f t="shared" si="8"/>
        <v>139</v>
      </c>
      <c r="B142" s="1" t="s">
        <v>186</v>
      </c>
      <c r="C142" s="1">
        <v>30142</v>
      </c>
      <c r="D142" s="1" t="s">
        <v>103</v>
      </c>
      <c r="E142" s="11" t="s">
        <v>104</v>
      </c>
      <c r="F142" s="7"/>
      <c r="G142" s="7"/>
      <c r="H142" s="7"/>
      <c r="I142" s="7"/>
      <c r="J142" s="7"/>
      <c r="K142" s="7"/>
      <c r="L142" s="7" t="b">
        <f t="shared" si="6"/>
        <v>0</v>
      </c>
      <c r="M142" s="7">
        <f t="shared" si="7"/>
        <v>0</v>
      </c>
      <c r="N142" s="14">
        <v>1</v>
      </c>
    </row>
    <row r="143" spans="1:14" ht="30" x14ac:dyDescent="0.25">
      <c r="A143" s="1">
        <f t="shared" si="8"/>
        <v>140</v>
      </c>
      <c r="B143" s="3" t="s">
        <v>187</v>
      </c>
      <c r="C143" s="1">
        <v>30143</v>
      </c>
      <c r="D143" s="1" t="s">
        <v>188</v>
      </c>
      <c r="E143" s="11" t="s">
        <v>21</v>
      </c>
      <c r="F143" s="7"/>
      <c r="G143" s="7"/>
      <c r="H143" s="7"/>
      <c r="I143" s="7"/>
      <c r="J143" s="7">
        <v>1</v>
      </c>
      <c r="K143" s="7">
        <v>1</v>
      </c>
      <c r="L143" s="7">
        <f t="shared" si="6"/>
        <v>1</v>
      </c>
      <c r="M143" s="7">
        <f t="shared" si="7"/>
        <v>1</v>
      </c>
      <c r="N143" s="14">
        <v>1</v>
      </c>
    </row>
    <row r="144" spans="1:14" ht="25.5" x14ac:dyDescent="0.25">
      <c r="A144" s="1">
        <f t="shared" si="8"/>
        <v>141</v>
      </c>
      <c r="B144" s="1" t="s">
        <v>189</v>
      </c>
      <c r="C144" s="1">
        <v>30144</v>
      </c>
      <c r="D144" s="1" t="s">
        <v>11</v>
      </c>
      <c r="E144" s="11" t="s">
        <v>12</v>
      </c>
      <c r="F144" s="7"/>
      <c r="G144" s="7"/>
      <c r="H144" s="7"/>
      <c r="I144" s="7"/>
      <c r="J144" s="7"/>
      <c r="K144" s="7"/>
      <c r="L144" s="7" t="b">
        <f t="shared" si="6"/>
        <v>0</v>
      </c>
      <c r="M144" s="7">
        <f t="shared" si="7"/>
        <v>0</v>
      </c>
      <c r="N144" s="14">
        <v>1</v>
      </c>
    </row>
    <row r="145" spans="1:14" ht="45" x14ac:dyDescent="0.25">
      <c r="A145" s="1">
        <f t="shared" si="8"/>
        <v>142</v>
      </c>
      <c r="B145" s="1" t="s">
        <v>190</v>
      </c>
      <c r="C145" s="1">
        <v>30145</v>
      </c>
      <c r="D145" s="1" t="s">
        <v>92</v>
      </c>
      <c r="E145" s="11" t="s">
        <v>18</v>
      </c>
      <c r="F145" s="7"/>
      <c r="G145" s="7"/>
      <c r="H145" s="7"/>
      <c r="I145" s="7"/>
      <c r="J145" s="7"/>
      <c r="K145" s="7"/>
      <c r="L145" s="7" t="b">
        <f t="shared" si="6"/>
        <v>0</v>
      </c>
      <c r="M145" s="7">
        <f t="shared" si="7"/>
        <v>0</v>
      </c>
      <c r="N145" s="14">
        <v>1</v>
      </c>
    </row>
    <row r="146" spans="1:14" ht="51" x14ac:dyDescent="0.25">
      <c r="A146" s="1">
        <f t="shared" si="8"/>
        <v>143</v>
      </c>
      <c r="B146" s="1" t="s">
        <v>191</v>
      </c>
      <c r="C146" s="1">
        <v>30146</v>
      </c>
      <c r="D146" s="1" t="s">
        <v>148</v>
      </c>
      <c r="E146" s="11" t="s">
        <v>141</v>
      </c>
      <c r="F146" s="7"/>
      <c r="G146" s="7"/>
      <c r="H146" s="7"/>
      <c r="I146" s="7"/>
      <c r="J146" s="7"/>
      <c r="K146" s="7"/>
      <c r="L146" s="7" t="b">
        <f t="shared" si="6"/>
        <v>0</v>
      </c>
      <c r="M146" s="7">
        <f t="shared" si="7"/>
        <v>0</v>
      </c>
      <c r="N146" s="14">
        <v>1</v>
      </c>
    </row>
    <row r="147" spans="1:14" ht="30" x14ac:dyDescent="0.25">
      <c r="A147" s="1">
        <f t="shared" si="8"/>
        <v>144</v>
      </c>
      <c r="B147" s="1" t="s">
        <v>192</v>
      </c>
      <c r="C147" s="1">
        <v>30147</v>
      </c>
      <c r="D147" s="1" t="s">
        <v>148</v>
      </c>
      <c r="E147" s="11" t="s">
        <v>9</v>
      </c>
      <c r="F147" s="7"/>
      <c r="G147" s="7"/>
      <c r="H147" s="7"/>
      <c r="I147" s="7"/>
      <c r="J147" s="7"/>
      <c r="K147" s="7"/>
      <c r="L147" s="7" t="b">
        <f t="shared" si="6"/>
        <v>0</v>
      </c>
      <c r="M147" s="7">
        <f t="shared" si="7"/>
        <v>0</v>
      </c>
      <c r="N147" s="14">
        <v>1</v>
      </c>
    </row>
    <row r="148" spans="1:14" ht="25.5" x14ac:dyDescent="0.25">
      <c r="A148" s="1">
        <f t="shared" si="8"/>
        <v>145</v>
      </c>
      <c r="B148" s="1" t="s">
        <v>193</v>
      </c>
      <c r="C148" s="1">
        <v>30148</v>
      </c>
      <c r="D148" s="1" t="s">
        <v>11</v>
      </c>
      <c r="E148" s="11" t="s">
        <v>12</v>
      </c>
      <c r="F148" s="7"/>
      <c r="G148" s="7"/>
      <c r="H148" s="7">
        <v>1</v>
      </c>
      <c r="I148" s="7">
        <v>1</v>
      </c>
      <c r="J148" s="7">
        <v>1</v>
      </c>
      <c r="K148" s="7">
        <v>1</v>
      </c>
      <c r="L148" s="7">
        <f t="shared" si="6"/>
        <v>1</v>
      </c>
      <c r="M148" s="7">
        <f t="shared" si="7"/>
        <v>2</v>
      </c>
      <c r="N148" s="14">
        <v>1</v>
      </c>
    </row>
    <row r="149" spans="1:14" ht="25.5" x14ac:dyDescent="0.25">
      <c r="A149" s="1">
        <f t="shared" si="8"/>
        <v>146</v>
      </c>
      <c r="B149" s="1" t="s">
        <v>194</v>
      </c>
      <c r="C149" s="1">
        <v>30149</v>
      </c>
      <c r="D149" s="1" t="s">
        <v>33</v>
      </c>
      <c r="E149" s="11" t="s">
        <v>27</v>
      </c>
      <c r="F149" s="7"/>
      <c r="G149" s="7"/>
      <c r="H149" s="7"/>
      <c r="I149" s="7"/>
      <c r="J149" s="7"/>
      <c r="K149" s="7"/>
      <c r="L149" s="7" t="b">
        <f t="shared" si="6"/>
        <v>0</v>
      </c>
      <c r="M149" s="7">
        <f t="shared" si="7"/>
        <v>0</v>
      </c>
      <c r="N149" s="14">
        <v>1</v>
      </c>
    </row>
    <row r="150" spans="1:14" ht="30" x14ac:dyDescent="0.25">
      <c r="A150" s="1">
        <f t="shared" si="8"/>
        <v>147</v>
      </c>
      <c r="B150" s="1" t="s">
        <v>195</v>
      </c>
      <c r="C150" s="1">
        <v>30150</v>
      </c>
      <c r="D150" s="1" t="s">
        <v>11</v>
      </c>
      <c r="E150" s="11" t="s">
        <v>12</v>
      </c>
      <c r="F150" s="7">
        <v>1</v>
      </c>
      <c r="G150" s="7">
        <v>1</v>
      </c>
      <c r="H150" s="7">
        <v>1</v>
      </c>
      <c r="I150" s="7">
        <v>1</v>
      </c>
      <c r="J150" s="7">
        <v>1</v>
      </c>
      <c r="K150" s="7">
        <v>1</v>
      </c>
      <c r="L150" s="7">
        <f t="shared" si="6"/>
        <v>1</v>
      </c>
      <c r="M150" s="7">
        <f t="shared" si="7"/>
        <v>3</v>
      </c>
      <c r="N150" s="14">
        <v>1</v>
      </c>
    </row>
    <row r="151" spans="1:14" ht="25.5" x14ac:dyDescent="0.25">
      <c r="A151" s="1">
        <f t="shared" si="8"/>
        <v>148</v>
      </c>
      <c r="B151" s="1" t="s">
        <v>196</v>
      </c>
      <c r="C151" s="1">
        <v>30151</v>
      </c>
      <c r="D151" s="1" t="s">
        <v>26</v>
      </c>
      <c r="E151" s="11" t="s">
        <v>27</v>
      </c>
      <c r="F151" s="7"/>
      <c r="G151" s="7"/>
      <c r="H151" s="7"/>
      <c r="I151" s="7"/>
      <c r="J151" s="7"/>
      <c r="K151" s="7"/>
      <c r="L151" s="7" t="b">
        <f t="shared" si="6"/>
        <v>0</v>
      </c>
      <c r="M151" s="7">
        <f t="shared" si="7"/>
        <v>0</v>
      </c>
      <c r="N151" s="14">
        <v>1</v>
      </c>
    </row>
    <row r="152" spans="1:14" ht="25.5" x14ac:dyDescent="0.25">
      <c r="A152" s="1">
        <f t="shared" si="8"/>
        <v>149</v>
      </c>
      <c r="B152" s="1" t="s">
        <v>197</v>
      </c>
      <c r="C152" s="1">
        <v>30152</v>
      </c>
      <c r="D152" s="1" t="s">
        <v>26</v>
      </c>
      <c r="E152" s="11" t="s">
        <v>27</v>
      </c>
      <c r="F152" s="7"/>
      <c r="G152" s="7"/>
      <c r="H152" s="7"/>
      <c r="I152" s="7"/>
      <c r="J152" s="7"/>
      <c r="K152" s="7"/>
      <c r="L152" s="7" t="b">
        <f t="shared" si="6"/>
        <v>0</v>
      </c>
      <c r="M152" s="7">
        <f t="shared" si="7"/>
        <v>0</v>
      </c>
      <c r="N152" s="14">
        <v>1</v>
      </c>
    </row>
    <row r="153" spans="1:14" ht="51" x14ac:dyDescent="0.25">
      <c r="A153" s="1">
        <f t="shared" si="8"/>
        <v>150</v>
      </c>
      <c r="B153" s="1" t="s">
        <v>198</v>
      </c>
      <c r="C153" s="1">
        <v>30153</v>
      </c>
      <c r="D153" s="1" t="s">
        <v>58</v>
      </c>
      <c r="E153" s="11" t="s">
        <v>59</v>
      </c>
      <c r="F153" s="7"/>
      <c r="G153" s="7"/>
      <c r="H153" s="7"/>
      <c r="I153" s="7"/>
      <c r="J153" s="7"/>
      <c r="K153" s="7"/>
      <c r="L153" s="7" t="b">
        <f t="shared" si="6"/>
        <v>0</v>
      </c>
      <c r="M153" s="7">
        <f t="shared" si="7"/>
        <v>0</v>
      </c>
      <c r="N153" s="14">
        <v>1</v>
      </c>
    </row>
    <row r="154" spans="1:14" ht="25.5" x14ac:dyDescent="0.25">
      <c r="A154" s="1">
        <f t="shared" si="8"/>
        <v>151</v>
      </c>
      <c r="B154" s="1" t="s">
        <v>199</v>
      </c>
      <c r="C154" s="1">
        <v>30154</v>
      </c>
      <c r="D154" s="1" t="s">
        <v>43</v>
      </c>
      <c r="E154" s="11" t="s">
        <v>30</v>
      </c>
      <c r="F154" s="7"/>
      <c r="G154" s="7"/>
      <c r="H154" s="7"/>
      <c r="I154" s="7"/>
      <c r="J154" s="7"/>
      <c r="K154" s="7"/>
      <c r="L154" s="7" t="b">
        <f t="shared" si="6"/>
        <v>0</v>
      </c>
      <c r="M154" s="7">
        <f t="shared" si="7"/>
        <v>0</v>
      </c>
      <c r="N154" s="14">
        <v>1</v>
      </c>
    </row>
    <row r="155" spans="1:14" ht="30" x14ac:dyDescent="0.25">
      <c r="A155" s="1">
        <f t="shared" si="8"/>
        <v>152</v>
      </c>
      <c r="B155" s="1" t="s">
        <v>200</v>
      </c>
      <c r="C155" s="1">
        <v>30155</v>
      </c>
      <c r="D155" s="1" t="s">
        <v>48</v>
      </c>
      <c r="E155" s="11" t="s">
        <v>18</v>
      </c>
      <c r="F155" s="7"/>
      <c r="G155" s="7"/>
      <c r="H155" s="7">
        <v>1</v>
      </c>
      <c r="I155" s="7">
        <v>1</v>
      </c>
      <c r="J155" s="7">
        <v>1</v>
      </c>
      <c r="K155" s="7">
        <v>1</v>
      </c>
      <c r="L155" s="7">
        <f t="shared" si="6"/>
        <v>1</v>
      </c>
      <c r="M155" s="7">
        <f t="shared" si="7"/>
        <v>2</v>
      </c>
      <c r="N155" s="14">
        <v>1</v>
      </c>
    </row>
    <row r="156" spans="1:14" ht="30" x14ac:dyDescent="0.25">
      <c r="A156" s="1">
        <f t="shared" si="8"/>
        <v>153</v>
      </c>
      <c r="B156" s="1" t="s">
        <v>201</v>
      </c>
      <c r="C156" s="1">
        <v>30156</v>
      </c>
      <c r="D156" s="1" t="s">
        <v>48</v>
      </c>
      <c r="E156" s="11" t="s">
        <v>18</v>
      </c>
      <c r="F156" s="7"/>
      <c r="G156" s="7"/>
      <c r="H156" s="7">
        <v>1</v>
      </c>
      <c r="I156" s="7">
        <v>1</v>
      </c>
      <c r="J156" s="7">
        <v>1</v>
      </c>
      <c r="K156" s="7">
        <v>1</v>
      </c>
      <c r="L156" s="7">
        <f t="shared" si="6"/>
        <v>1</v>
      </c>
      <c r="M156" s="7">
        <f t="shared" si="7"/>
        <v>2</v>
      </c>
      <c r="N156" s="14">
        <v>1</v>
      </c>
    </row>
    <row r="157" spans="1:14" ht="25.5" x14ac:dyDescent="0.25">
      <c r="A157" s="1">
        <f t="shared" si="8"/>
        <v>154</v>
      </c>
      <c r="B157" s="2" t="s">
        <v>202</v>
      </c>
      <c r="C157" s="1">
        <v>30158</v>
      </c>
      <c r="D157" s="1" t="s">
        <v>8</v>
      </c>
      <c r="E157" s="11" t="s">
        <v>9</v>
      </c>
      <c r="F157" s="7"/>
      <c r="G157" s="7"/>
      <c r="H157" s="7"/>
      <c r="I157" s="7"/>
      <c r="J157" s="7"/>
      <c r="K157" s="7"/>
      <c r="L157" s="7" t="b">
        <f t="shared" si="6"/>
        <v>0</v>
      </c>
      <c r="M157" s="7">
        <f t="shared" si="7"/>
        <v>0</v>
      </c>
      <c r="N157" s="14">
        <v>1</v>
      </c>
    </row>
    <row r="158" spans="1:14" ht="25.5" x14ac:dyDescent="0.25">
      <c r="A158" s="1">
        <f t="shared" si="8"/>
        <v>155</v>
      </c>
      <c r="B158" s="1" t="s">
        <v>203</v>
      </c>
      <c r="C158" s="1">
        <v>30159</v>
      </c>
      <c r="D158" s="1" t="s">
        <v>26</v>
      </c>
      <c r="E158" s="11" t="s">
        <v>27</v>
      </c>
      <c r="F158" s="7"/>
      <c r="G158" s="7"/>
      <c r="H158" s="7"/>
      <c r="I158" s="7"/>
      <c r="J158" s="7"/>
      <c r="K158" s="7"/>
      <c r="L158" s="7" t="b">
        <f t="shared" si="6"/>
        <v>0</v>
      </c>
      <c r="M158" s="7">
        <f t="shared" si="7"/>
        <v>0</v>
      </c>
      <c r="N158" s="14">
        <v>1</v>
      </c>
    </row>
    <row r="159" spans="1:14" ht="30" x14ac:dyDescent="0.25">
      <c r="A159" s="1">
        <f t="shared" si="8"/>
        <v>156</v>
      </c>
      <c r="B159" s="1" t="s">
        <v>204</v>
      </c>
      <c r="C159" s="1">
        <v>30160</v>
      </c>
      <c r="D159" s="1" t="s">
        <v>8</v>
      </c>
      <c r="E159" s="11" t="s">
        <v>9</v>
      </c>
      <c r="F159" s="7"/>
      <c r="G159" s="7"/>
      <c r="H159" s="7"/>
      <c r="I159" s="7"/>
      <c r="J159" s="7"/>
      <c r="K159" s="7"/>
      <c r="L159" s="7" t="b">
        <f t="shared" si="6"/>
        <v>0</v>
      </c>
      <c r="M159" s="7">
        <f t="shared" si="7"/>
        <v>0</v>
      </c>
      <c r="N159" s="14">
        <v>1</v>
      </c>
    </row>
    <row r="160" spans="1:14" ht="25.5" x14ac:dyDescent="0.25">
      <c r="A160" s="1">
        <f t="shared" si="8"/>
        <v>157</v>
      </c>
      <c r="B160" s="1" t="s">
        <v>205</v>
      </c>
      <c r="C160" s="1">
        <v>30161</v>
      </c>
      <c r="D160" s="1" t="s">
        <v>8</v>
      </c>
      <c r="E160" s="11" t="s">
        <v>9</v>
      </c>
      <c r="F160" s="7"/>
      <c r="G160" s="7"/>
      <c r="H160" s="7"/>
      <c r="I160" s="7"/>
      <c r="J160" s="7"/>
      <c r="K160" s="7"/>
      <c r="L160" s="7" t="b">
        <f t="shared" si="6"/>
        <v>0</v>
      </c>
      <c r="M160" s="7">
        <f t="shared" si="7"/>
        <v>0</v>
      </c>
      <c r="N160" s="14">
        <v>1</v>
      </c>
    </row>
    <row r="161" spans="1:14" ht="30" x14ac:dyDescent="0.25">
      <c r="A161" s="1">
        <f t="shared" si="8"/>
        <v>158</v>
      </c>
      <c r="B161" s="1" t="s">
        <v>206</v>
      </c>
      <c r="C161" s="1">
        <v>30162</v>
      </c>
      <c r="D161" s="1" t="s">
        <v>148</v>
      </c>
      <c r="E161" s="11" t="s">
        <v>9</v>
      </c>
      <c r="F161" s="7"/>
      <c r="G161" s="7"/>
      <c r="H161" s="7"/>
      <c r="I161" s="7"/>
      <c r="J161" s="7"/>
      <c r="K161" s="7"/>
      <c r="L161" s="7" t="b">
        <f t="shared" si="6"/>
        <v>0</v>
      </c>
      <c r="M161" s="7">
        <f t="shared" si="7"/>
        <v>0</v>
      </c>
      <c r="N161" s="14">
        <v>1</v>
      </c>
    </row>
    <row r="162" spans="1:14" ht="30" x14ac:dyDescent="0.25">
      <c r="A162" s="1">
        <f t="shared" si="8"/>
        <v>159</v>
      </c>
      <c r="B162" s="1" t="s">
        <v>207</v>
      </c>
      <c r="C162" s="1">
        <v>30163</v>
      </c>
      <c r="D162" s="1" t="s">
        <v>148</v>
      </c>
      <c r="E162" s="11" t="s">
        <v>9</v>
      </c>
      <c r="F162" s="7"/>
      <c r="G162" s="7"/>
      <c r="H162" s="7"/>
      <c r="I162" s="7"/>
      <c r="J162" s="7"/>
      <c r="K162" s="7"/>
      <c r="L162" s="7" t="b">
        <f t="shared" si="6"/>
        <v>0</v>
      </c>
      <c r="M162" s="7">
        <f t="shared" si="7"/>
        <v>0</v>
      </c>
      <c r="N162" s="14">
        <v>1</v>
      </c>
    </row>
    <row r="163" spans="1:14" ht="30" x14ac:dyDescent="0.25">
      <c r="A163" s="1">
        <f t="shared" si="8"/>
        <v>160</v>
      </c>
      <c r="B163" s="1" t="s">
        <v>208</v>
      </c>
      <c r="C163" s="1">
        <v>30164</v>
      </c>
      <c r="D163" s="1" t="s">
        <v>26</v>
      </c>
      <c r="E163" s="11" t="s">
        <v>27</v>
      </c>
      <c r="F163" s="7"/>
      <c r="G163" s="7"/>
      <c r="H163" s="7"/>
      <c r="I163" s="7"/>
      <c r="J163" s="7"/>
      <c r="K163" s="7"/>
      <c r="L163" s="7" t="b">
        <f t="shared" si="6"/>
        <v>0</v>
      </c>
      <c r="M163" s="7">
        <f t="shared" si="7"/>
        <v>0</v>
      </c>
      <c r="N163" s="14">
        <v>1</v>
      </c>
    </row>
    <row r="164" spans="1:14" ht="30" x14ac:dyDescent="0.25">
      <c r="A164" s="1">
        <f t="shared" si="8"/>
        <v>161</v>
      </c>
      <c r="B164" s="1" t="s">
        <v>209</v>
      </c>
      <c r="C164" s="1">
        <v>30165</v>
      </c>
      <c r="D164" s="1" t="s">
        <v>8</v>
      </c>
      <c r="E164" s="11" t="s">
        <v>9</v>
      </c>
      <c r="F164" s="7"/>
      <c r="G164" s="7"/>
      <c r="H164" s="7"/>
      <c r="I164" s="7"/>
      <c r="J164" s="7"/>
      <c r="K164" s="7"/>
      <c r="L164" s="7" t="b">
        <f t="shared" si="6"/>
        <v>0</v>
      </c>
      <c r="M164" s="7">
        <f t="shared" si="7"/>
        <v>0</v>
      </c>
      <c r="N164" s="14">
        <v>1</v>
      </c>
    </row>
    <row r="165" spans="1:14" ht="45" x14ac:dyDescent="0.25">
      <c r="A165" s="1">
        <f t="shared" si="8"/>
        <v>162</v>
      </c>
      <c r="B165" s="1" t="s">
        <v>210</v>
      </c>
      <c r="C165" s="1">
        <v>30166</v>
      </c>
      <c r="D165" s="1" t="s">
        <v>92</v>
      </c>
      <c r="E165" s="11" t="s">
        <v>9</v>
      </c>
      <c r="F165" s="7"/>
      <c r="G165" s="7"/>
      <c r="H165" s="7"/>
      <c r="I165" s="7"/>
      <c r="J165" s="7"/>
      <c r="K165" s="7"/>
      <c r="L165" s="7" t="b">
        <f t="shared" si="6"/>
        <v>0</v>
      </c>
      <c r="M165" s="7">
        <f t="shared" si="7"/>
        <v>0</v>
      </c>
      <c r="N165" s="14">
        <v>1</v>
      </c>
    </row>
    <row r="166" spans="1:14" ht="25.5" x14ac:dyDescent="0.25">
      <c r="A166" s="1">
        <f t="shared" si="8"/>
        <v>163</v>
      </c>
      <c r="B166" s="1" t="s">
        <v>211</v>
      </c>
      <c r="C166" s="1">
        <v>30167</v>
      </c>
      <c r="D166" s="1" t="s">
        <v>26</v>
      </c>
      <c r="E166" s="11" t="s">
        <v>27</v>
      </c>
      <c r="F166" s="7"/>
      <c r="G166" s="7"/>
      <c r="H166" s="7"/>
      <c r="I166" s="7"/>
      <c r="J166" s="7"/>
      <c r="K166" s="7"/>
      <c r="L166" s="7" t="b">
        <f t="shared" si="6"/>
        <v>0</v>
      </c>
      <c r="M166" s="7">
        <f t="shared" si="7"/>
        <v>0</v>
      </c>
      <c r="N166" s="14">
        <v>1</v>
      </c>
    </row>
    <row r="167" spans="1:14" ht="25.5" x14ac:dyDescent="0.25">
      <c r="A167" s="1">
        <f t="shared" si="8"/>
        <v>164</v>
      </c>
      <c r="B167" s="1" t="s">
        <v>212</v>
      </c>
      <c r="C167" s="1">
        <v>30168</v>
      </c>
      <c r="D167" s="1" t="s">
        <v>8</v>
      </c>
      <c r="E167" s="11" t="s">
        <v>9</v>
      </c>
      <c r="F167" s="7"/>
      <c r="G167" s="7"/>
      <c r="H167" s="7"/>
      <c r="I167" s="7"/>
      <c r="J167" s="7"/>
      <c r="K167" s="7"/>
      <c r="L167" s="7" t="b">
        <f t="shared" si="6"/>
        <v>0</v>
      </c>
      <c r="M167" s="7">
        <f t="shared" si="7"/>
        <v>0</v>
      </c>
      <c r="N167" s="14">
        <v>1</v>
      </c>
    </row>
    <row r="168" spans="1:14" ht="30" x14ac:dyDescent="0.25">
      <c r="A168" s="1">
        <f t="shared" si="8"/>
        <v>165</v>
      </c>
      <c r="B168" s="1" t="s">
        <v>213</v>
      </c>
      <c r="C168" s="1">
        <v>30169</v>
      </c>
      <c r="D168" s="1" t="s">
        <v>48</v>
      </c>
      <c r="E168" s="11" t="s">
        <v>18</v>
      </c>
      <c r="F168" s="7"/>
      <c r="G168" s="7"/>
      <c r="H168" s="7"/>
      <c r="I168" s="7"/>
      <c r="J168" s="7">
        <v>1</v>
      </c>
      <c r="K168" s="7">
        <v>1</v>
      </c>
      <c r="L168" s="7">
        <f t="shared" si="6"/>
        <v>1</v>
      </c>
      <c r="M168" s="7">
        <f t="shared" si="7"/>
        <v>1</v>
      </c>
      <c r="N168" s="14">
        <v>1</v>
      </c>
    </row>
    <row r="169" spans="1:14" ht="30" x14ac:dyDescent="0.25">
      <c r="A169" s="1">
        <f t="shared" si="8"/>
        <v>166</v>
      </c>
      <c r="B169" s="1" t="s">
        <v>214</v>
      </c>
      <c r="C169" s="1">
        <v>30170</v>
      </c>
      <c r="D169" s="1" t="s">
        <v>29</v>
      </c>
      <c r="E169" s="11" t="s">
        <v>30</v>
      </c>
      <c r="F169" s="7"/>
      <c r="G169" s="7"/>
      <c r="H169" s="7"/>
      <c r="I169" s="7"/>
      <c r="J169" s="7"/>
      <c r="K169" s="7"/>
      <c r="L169" s="7" t="b">
        <f t="shared" si="6"/>
        <v>0</v>
      </c>
      <c r="M169" s="7">
        <f t="shared" si="7"/>
        <v>0</v>
      </c>
      <c r="N169" s="14">
        <v>1</v>
      </c>
    </row>
    <row r="170" spans="1:14" ht="30" x14ac:dyDescent="0.25">
      <c r="A170" s="1">
        <f t="shared" si="8"/>
        <v>167</v>
      </c>
      <c r="B170" s="1" t="s">
        <v>215</v>
      </c>
      <c r="C170" s="1">
        <v>30171</v>
      </c>
      <c r="D170" s="1" t="s">
        <v>26</v>
      </c>
      <c r="E170" s="11" t="s">
        <v>27</v>
      </c>
      <c r="F170" s="7"/>
      <c r="G170" s="7"/>
      <c r="H170" s="7"/>
      <c r="I170" s="7"/>
      <c r="J170" s="7"/>
      <c r="K170" s="7"/>
      <c r="L170" s="7" t="b">
        <f t="shared" si="6"/>
        <v>0</v>
      </c>
      <c r="M170" s="7">
        <f t="shared" si="7"/>
        <v>0</v>
      </c>
      <c r="N170" s="14">
        <v>1</v>
      </c>
    </row>
    <row r="171" spans="1:14" ht="25.5" x14ac:dyDescent="0.25">
      <c r="A171" s="1">
        <f t="shared" si="8"/>
        <v>168</v>
      </c>
      <c r="B171" s="1" t="s">
        <v>216</v>
      </c>
      <c r="C171" s="1">
        <v>30172</v>
      </c>
      <c r="D171" s="1" t="s">
        <v>11</v>
      </c>
      <c r="E171" s="11" t="s">
        <v>12</v>
      </c>
      <c r="F171" s="7"/>
      <c r="G171" s="7"/>
      <c r="H171" s="7"/>
      <c r="I171" s="7"/>
      <c r="J171" s="7"/>
      <c r="K171" s="7"/>
      <c r="L171" s="7" t="b">
        <f t="shared" si="6"/>
        <v>0</v>
      </c>
      <c r="M171" s="7">
        <f t="shared" si="7"/>
        <v>0</v>
      </c>
      <c r="N171" s="14">
        <v>1</v>
      </c>
    </row>
    <row r="172" spans="1:14" ht="51" x14ac:dyDescent="0.25">
      <c r="A172" s="1">
        <f t="shared" si="8"/>
        <v>169</v>
      </c>
      <c r="B172" s="1" t="s">
        <v>217</v>
      </c>
      <c r="C172" s="1">
        <v>30173</v>
      </c>
      <c r="D172" s="1" t="s">
        <v>103</v>
      </c>
      <c r="E172" s="11" t="s">
        <v>104</v>
      </c>
      <c r="F172" s="7"/>
      <c r="G172" s="7"/>
      <c r="H172" s="7"/>
      <c r="I172" s="7"/>
      <c r="J172" s="7"/>
      <c r="K172" s="7"/>
      <c r="L172" s="7" t="b">
        <f t="shared" si="6"/>
        <v>0</v>
      </c>
      <c r="M172" s="7">
        <f t="shared" si="7"/>
        <v>0</v>
      </c>
      <c r="N172" s="14">
        <v>1</v>
      </c>
    </row>
    <row r="173" spans="1:14" ht="30" x14ac:dyDescent="0.25">
      <c r="A173" s="1">
        <f t="shared" si="8"/>
        <v>170</v>
      </c>
      <c r="B173" s="1" t="s">
        <v>218</v>
      </c>
      <c r="C173" s="1">
        <v>30354</v>
      </c>
      <c r="D173" s="1" t="s">
        <v>148</v>
      </c>
      <c r="E173" s="11" t="s">
        <v>9</v>
      </c>
      <c r="F173" s="7"/>
      <c r="G173" s="7"/>
      <c r="H173" s="7"/>
      <c r="I173" s="7"/>
      <c r="J173" s="7"/>
      <c r="K173" s="7"/>
      <c r="L173" s="7" t="b">
        <f t="shared" si="6"/>
        <v>0</v>
      </c>
      <c r="M173" s="7">
        <f t="shared" si="7"/>
        <v>0</v>
      </c>
      <c r="N173" s="14">
        <v>1</v>
      </c>
    </row>
    <row r="174" spans="1:14" ht="30" x14ac:dyDescent="0.25">
      <c r="A174" s="1">
        <f t="shared" si="8"/>
        <v>171</v>
      </c>
      <c r="B174" s="1" t="s">
        <v>219</v>
      </c>
      <c r="C174" s="1">
        <v>30174</v>
      </c>
      <c r="D174" s="1" t="s">
        <v>8</v>
      </c>
      <c r="E174" s="11" t="s">
        <v>9</v>
      </c>
      <c r="F174" s="7"/>
      <c r="G174" s="7"/>
      <c r="H174" s="7"/>
      <c r="I174" s="7"/>
      <c r="J174" s="7"/>
      <c r="K174" s="7"/>
      <c r="L174" s="7" t="b">
        <f t="shared" si="6"/>
        <v>0</v>
      </c>
      <c r="M174" s="7">
        <f t="shared" si="7"/>
        <v>0</v>
      </c>
      <c r="N174" s="14">
        <v>1</v>
      </c>
    </row>
    <row r="175" spans="1:14" ht="25.5" x14ac:dyDescent="0.25">
      <c r="A175" s="1">
        <f t="shared" si="8"/>
        <v>172</v>
      </c>
      <c r="B175" s="1" t="s">
        <v>220</v>
      </c>
      <c r="C175" s="1">
        <v>30175</v>
      </c>
      <c r="D175" s="1" t="s">
        <v>26</v>
      </c>
      <c r="E175" s="11" t="s">
        <v>27</v>
      </c>
      <c r="F175" s="7"/>
      <c r="G175" s="7"/>
      <c r="H175" s="7"/>
      <c r="I175" s="7"/>
      <c r="J175" s="7"/>
      <c r="K175" s="7"/>
      <c r="L175" s="7" t="b">
        <f t="shared" si="6"/>
        <v>0</v>
      </c>
      <c r="M175" s="7">
        <f t="shared" si="7"/>
        <v>0</v>
      </c>
      <c r="N175" s="14">
        <v>1</v>
      </c>
    </row>
    <row r="176" spans="1:14" ht="25.5" x14ac:dyDescent="0.25">
      <c r="A176" s="1">
        <f t="shared" si="8"/>
        <v>173</v>
      </c>
      <c r="B176" s="1" t="s">
        <v>221</v>
      </c>
      <c r="C176" s="1">
        <v>30176</v>
      </c>
      <c r="D176" s="1" t="s">
        <v>43</v>
      </c>
      <c r="E176" s="11" t="s">
        <v>30</v>
      </c>
      <c r="F176" s="7"/>
      <c r="G176" s="7"/>
      <c r="H176" s="7"/>
      <c r="I176" s="7"/>
      <c r="J176" s="7"/>
      <c r="K176" s="7"/>
      <c r="L176" s="7" t="b">
        <f t="shared" si="6"/>
        <v>0</v>
      </c>
      <c r="M176" s="7">
        <f t="shared" si="7"/>
        <v>0</v>
      </c>
      <c r="N176" s="14">
        <v>1</v>
      </c>
    </row>
    <row r="177" spans="1:14" ht="25.5" x14ac:dyDescent="0.25">
      <c r="A177" s="1">
        <f t="shared" si="8"/>
        <v>174</v>
      </c>
      <c r="B177" s="1" t="s">
        <v>222</v>
      </c>
      <c r="C177" s="1">
        <v>30177</v>
      </c>
      <c r="D177" s="1" t="s">
        <v>8</v>
      </c>
      <c r="E177" s="11" t="s">
        <v>9</v>
      </c>
      <c r="F177" s="7">
        <v>1</v>
      </c>
      <c r="G177" s="7">
        <v>1</v>
      </c>
      <c r="H177" s="7">
        <v>1</v>
      </c>
      <c r="I177" s="7">
        <v>1</v>
      </c>
      <c r="J177" s="7">
        <v>1</v>
      </c>
      <c r="K177" s="7">
        <v>1</v>
      </c>
      <c r="L177" s="7">
        <f t="shared" si="6"/>
        <v>1</v>
      </c>
      <c r="M177" s="7">
        <f t="shared" si="7"/>
        <v>3</v>
      </c>
      <c r="N177" s="14">
        <v>1</v>
      </c>
    </row>
    <row r="178" spans="1:14" ht="63.75" x14ac:dyDescent="0.25">
      <c r="A178" s="1">
        <f t="shared" si="8"/>
        <v>175</v>
      </c>
      <c r="B178" s="1" t="s">
        <v>223</v>
      </c>
      <c r="C178" s="1">
        <v>30178</v>
      </c>
      <c r="D178" s="1" t="s">
        <v>33</v>
      </c>
      <c r="E178" s="11" t="s">
        <v>123</v>
      </c>
      <c r="F178" s="7"/>
      <c r="G178" s="7"/>
      <c r="H178" s="7"/>
      <c r="I178" s="7"/>
      <c r="J178" s="7"/>
      <c r="K178" s="7"/>
      <c r="L178" s="7" t="b">
        <f t="shared" si="6"/>
        <v>0</v>
      </c>
      <c r="M178" s="7">
        <f t="shared" si="7"/>
        <v>0</v>
      </c>
      <c r="N178" s="14">
        <v>1</v>
      </c>
    </row>
    <row r="179" spans="1:14" ht="30" x14ac:dyDescent="0.25">
      <c r="A179" s="1">
        <f t="shared" si="8"/>
        <v>176</v>
      </c>
      <c r="B179" s="1" t="s">
        <v>224</v>
      </c>
      <c r="C179" s="1">
        <v>30179</v>
      </c>
      <c r="D179" s="1" t="s">
        <v>36</v>
      </c>
      <c r="E179" s="11" t="s">
        <v>9</v>
      </c>
      <c r="F179" s="7">
        <v>2</v>
      </c>
      <c r="G179" s="7">
        <v>1</v>
      </c>
      <c r="H179" s="7">
        <v>1</v>
      </c>
      <c r="I179" s="7">
        <v>1</v>
      </c>
      <c r="J179" s="7">
        <v>1</v>
      </c>
      <c r="K179" s="7">
        <v>1</v>
      </c>
      <c r="L179" s="7">
        <f t="shared" si="6"/>
        <v>1</v>
      </c>
      <c r="M179" s="7">
        <f t="shared" si="7"/>
        <v>3</v>
      </c>
      <c r="N179" s="14">
        <v>1</v>
      </c>
    </row>
    <row r="180" spans="1:14" ht="30" x14ac:dyDescent="0.25">
      <c r="A180" s="1">
        <f t="shared" si="8"/>
        <v>177</v>
      </c>
      <c r="B180" s="1" t="s">
        <v>225</v>
      </c>
      <c r="C180" s="1">
        <v>30180</v>
      </c>
      <c r="D180" s="1" t="s">
        <v>8</v>
      </c>
      <c r="E180" s="11" t="s">
        <v>9</v>
      </c>
      <c r="F180" s="7"/>
      <c r="G180" s="7"/>
      <c r="H180" s="7"/>
      <c r="I180" s="7"/>
      <c r="J180" s="7"/>
      <c r="K180" s="7"/>
      <c r="L180" s="7" t="b">
        <f t="shared" si="6"/>
        <v>0</v>
      </c>
      <c r="M180" s="7">
        <f t="shared" si="7"/>
        <v>0</v>
      </c>
      <c r="N180" s="14">
        <v>1</v>
      </c>
    </row>
    <row r="181" spans="1:14" ht="51" x14ac:dyDescent="0.25">
      <c r="A181" s="1">
        <f t="shared" si="8"/>
        <v>178</v>
      </c>
      <c r="B181" s="1" t="s">
        <v>226</v>
      </c>
      <c r="C181" s="1">
        <v>30181</v>
      </c>
      <c r="D181" s="1" t="s">
        <v>148</v>
      </c>
      <c r="E181" s="11" t="s">
        <v>141</v>
      </c>
      <c r="F181" s="7"/>
      <c r="G181" s="7"/>
      <c r="H181" s="7"/>
      <c r="I181" s="7"/>
      <c r="J181" s="7">
        <v>2</v>
      </c>
      <c r="K181" s="7">
        <v>1</v>
      </c>
      <c r="L181" s="7">
        <f t="shared" si="6"/>
        <v>1</v>
      </c>
      <c r="M181" s="7">
        <f t="shared" si="7"/>
        <v>1</v>
      </c>
      <c r="N181" s="14">
        <v>1</v>
      </c>
    </row>
    <row r="182" spans="1:14" ht="51" x14ac:dyDescent="0.25">
      <c r="A182" s="1">
        <f t="shared" si="8"/>
        <v>179</v>
      </c>
      <c r="B182" s="1" t="s">
        <v>227</v>
      </c>
      <c r="C182" s="1">
        <v>30182</v>
      </c>
      <c r="D182" s="1" t="s">
        <v>11</v>
      </c>
      <c r="E182" s="11" t="s">
        <v>141</v>
      </c>
      <c r="F182" s="7"/>
      <c r="G182" s="7"/>
      <c r="H182" s="7"/>
      <c r="I182" s="7"/>
      <c r="J182" s="7"/>
      <c r="K182" s="7"/>
      <c r="L182" s="7" t="b">
        <f t="shared" si="6"/>
        <v>0</v>
      </c>
      <c r="M182" s="7">
        <f t="shared" si="7"/>
        <v>0</v>
      </c>
      <c r="N182" s="14">
        <v>1</v>
      </c>
    </row>
    <row r="183" spans="1:14" ht="30" x14ac:dyDescent="0.25">
      <c r="A183" s="1">
        <f t="shared" si="8"/>
        <v>180</v>
      </c>
      <c r="B183" s="1" t="s">
        <v>228</v>
      </c>
      <c r="C183" s="1">
        <v>30183</v>
      </c>
      <c r="D183" s="1" t="s">
        <v>148</v>
      </c>
      <c r="E183" s="11" t="s">
        <v>9</v>
      </c>
      <c r="F183" s="7"/>
      <c r="G183" s="7"/>
      <c r="H183" s="7"/>
      <c r="I183" s="7"/>
      <c r="J183" s="7"/>
      <c r="K183" s="7"/>
      <c r="L183" s="7" t="b">
        <f t="shared" si="6"/>
        <v>0</v>
      </c>
      <c r="M183" s="7">
        <f t="shared" si="7"/>
        <v>0</v>
      </c>
      <c r="N183" s="14">
        <v>1</v>
      </c>
    </row>
    <row r="184" spans="1:14" ht="25.5" x14ac:dyDescent="0.25">
      <c r="A184" s="1">
        <f t="shared" si="8"/>
        <v>181</v>
      </c>
      <c r="B184" s="1" t="s">
        <v>229</v>
      </c>
      <c r="C184" s="1">
        <v>30184</v>
      </c>
      <c r="D184" s="1" t="s">
        <v>8</v>
      </c>
      <c r="E184" s="11" t="s">
        <v>9</v>
      </c>
      <c r="F184" s="7"/>
      <c r="G184" s="7"/>
      <c r="H184" s="7"/>
      <c r="I184" s="7"/>
      <c r="J184" s="7"/>
      <c r="K184" s="7"/>
      <c r="L184" s="7" t="b">
        <f t="shared" si="6"/>
        <v>0</v>
      </c>
      <c r="M184" s="7">
        <f t="shared" si="7"/>
        <v>0</v>
      </c>
      <c r="N184" s="14">
        <v>1</v>
      </c>
    </row>
    <row r="185" spans="1:14" ht="30" x14ac:dyDescent="0.25">
      <c r="A185" s="1">
        <f t="shared" si="8"/>
        <v>182</v>
      </c>
      <c r="B185" s="1" t="s">
        <v>230</v>
      </c>
      <c r="C185" s="1">
        <v>30185</v>
      </c>
      <c r="D185" s="1" t="s">
        <v>48</v>
      </c>
      <c r="E185" s="11" t="s">
        <v>18</v>
      </c>
      <c r="F185" s="7"/>
      <c r="G185" s="7"/>
      <c r="H185" s="7">
        <v>1</v>
      </c>
      <c r="I185" s="7">
        <v>1</v>
      </c>
      <c r="J185" s="7">
        <v>1</v>
      </c>
      <c r="K185" s="7">
        <v>1</v>
      </c>
      <c r="L185" s="7">
        <f t="shared" si="6"/>
        <v>1</v>
      </c>
      <c r="M185" s="7">
        <f t="shared" si="7"/>
        <v>2</v>
      </c>
      <c r="N185" s="14">
        <v>1</v>
      </c>
    </row>
    <row r="186" spans="1:14" ht="30" x14ac:dyDescent="0.25">
      <c r="A186" s="1">
        <f t="shared" si="8"/>
        <v>183</v>
      </c>
      <c r="B186" s="1" t="s">
        <v>231</v>
      </c>
      <c r="C186" s="1">
        <v>30186</v>
      </c>
      <c r="D186" s="1" t="s">
        <v>48</v>
      </c>
      <c r="E186" s="11" t="s">
        <v>18</v>
      </c>
      <c r="F186" s="7"/>
      <c r="G186" s="7"/>
      <c r="H186" s="7"/>
      <c r="I186" s="7"/>
      <c r="J186" s="7"/>
      <c r="K186" s="7"/>
      <c r="L186" s="7" t="b">
        <f t="shared" si="6"/>
        <v>0</v>
      </c>
      <c r="M186" s="7">
        <f t="shared" si="7"/>
        <v>0</v>
      </c>
      <c r="N186" s="14">
        <v>1</v>
      </c>
    </row>
    <row r="187" spans="1:14" ht="25.5" x14ac:dyDescent="0.25">
      <c r="A187" s="1">
        <f t="shared" si="8"/>
        <v>184</v>
      </c>
      <c r="B187" s="1" t="s">
        <v>232</v>
      </c>
      <c r="C187" s="1">
        <v>30187</v>
      </c>
      <c r="D187" s="1" t="s">
        <v>26</v>
      </c>
      <c r="E187" s="11" t="s">
        <v>27</v>
      </c>
      <c r="F187" s="7"/>
      <c r="G187" s="7"/>
      <c r="H187" s="7"/>
      <c r="I187" s="7"/>
      <c r="J187" s="7"/>
      <c r="K187" s="7"/>
      <c r="L187" s="7" t="b">
        <f t="shared" si="6"/>
        <v>0</v>
      </c>
      <c r="M187" s="7">
        <f t="shared" si="7"/>
        <v>0</v>
      </c>
      <c r="N187" s="14">
        <v>1</v>
      </c>
    </row>
    <row r="188" spans="1:14" ht="25.5" x14ac:dyDescent="0.25">
      <c r="A188" s="1">
        <f t="shared" si="8"/>
        <v>185</v>
      </c>
      <c r="B188" s="1" t="s">
        <v>233</v>
      </c>
      <c r="C188" s="1">
        <v>30188</v>
      </c>
      <c r="D188" s="1" t="s">
        <v>8</v>
      </c>
      <c r="E188" s="11" t="s">
        <v>9</v>
      </c>
      <c r="F188" s="7"/>
      <c r="G188" s="7"/>
      <c r="H188" s="7"/>
      <c r="I188" s="7"/>
      <c r="J188" s="7"/>
      <c r="K188" s="7"/>
      <c r="L188" s="7" t="b">
        <f t="shared" si="6"/>
        <v>0</v>
      </c>
      <c r="M188" s="7">
        <f t="shared" si="7"/>
        <v>0</v>
      </c>
      <c r="N188" s="14">
        <v>1</v>
      </c>
    </row>
    <row r="189" spans="1:14" ht="25.5" x14ac:dyDescent="0.25">
      <c r="A189" s="1">
        <f t="shared" si="8"/>
        <v>186</v>
      </c>
      <c r="B189" s="2" t="s">
        <v>234</v>
      </c>
      <c r="C189" s="2">
        <v>30189</v>
      </c>
      <c r="D189" s="2" t="s">
        <v>48</v>
      </c>
      <c r="E189" s="11" t="s">
        <v>18</v>
      </c>
      <c r="F189" s="7"/>
      <c r="G189" s="7"/>
      <c r="H189" s="7"/>
      <c r="I189" s="7"/>
      <c r="J189" s="7"/>
      <c r="K189" s="7"/>
      <c r="L189" s="7" t="b">
        <f t="shared" si="6"/>
        <v>0</v>
      </c>
      <c r="M189" s="7">
        <f t="shared" si="7"/>
        <v>0</v>
      </c>
      <c r="N189" s="14">
        <v>1</v>
      </c>
    </row>
    <row r="190" spans="1:14" ht="30" x14ac:dyDescent="0.25">
      <c r="A190" s="1">
        <f t="shared" si="8"/>
        <v>187</v>
      </c>
      <c r="B190" s="1" t="s">
        <v>235</v>
      </c>
      <c r="C190" s="1">
        <v>30191</v>
      </c>
      <c r="D190" s="1" t="s">
        <v>122</v>
      </c>
      <c r="E190" s="11" t="s">
        <v>27</v>
      </c>
      <c r="F190" s="7"/>
      <c r="G190" s="7"/>
      <c r="H190" s="7"/>
      <c r="I190" s="7"/>
      <c r="J190" s="7"/>
      <c r="K190" s="7"/>
      <c r="L190" s="7" t="b">
        <f t="shared" si="6"/>
        <v>0</v>
      </c>
      <c r="M190" s="7">
        <f t="shared" si="7"/>
        <v>0</v>
      </c>
      <c r="N190" s="14">
        <v>1</v>
      </c>
    </row>
    <row r="191" spans="1:14" ht="45" x14ac:dyDescent="0.25">
      <c r="A191" s="1">
        <f t="shared" si="8"/>
        <v>188</v>
      </c>
      <c r="B191" s="1" t="s">
        <v>236</v>
      </c>
      <c r="C191" s="1">
        <v>30192</v>
      </c>
      <c r="D191" s="1" t="s">
        <v>11</v>
      </c>
      <c r="E191" s="11" t="s">
        <v>12</v>
      </c>
      <c r="F191" s="7"/>
      <c r="G191" s="7"/>
      <c r="H191" s="7"/>
      <c r="I191" s="7"/>
      <c r="J191" s="7"/>
      <c r="K191" s="7"/>
      <c r="L191" s="7" t="b">
        <f t="shared" si="6"/>
        <v>0</v>
      </c>
      <c r="M191" s="7">
        <f t="shared" si="7"/>
        <v>0</v>
      </c>
      <c r="N191" s="14">
        <v>1</v>
      </c>
    </row>
    <row r="192" spans="1:14" ht="25.5" x14ac:dyDescent="0.25">
      <c r="A192" s="1">
        <f t="shared" si="8"/>
        <v>189</v>
      </c>
      <c r="B192" s="1" t="s">
        <v>237</v>
      </c>
      <c r="C192" s="1">
        <v>30193</v>
      </c>
      <c r="D192" s="1" t="s">
        <v>8</v>
      </c>
      <c r="E192" s="11" t="s">
        <v>9</v>
      </c>
      <c r="F192" s="7"/>
      <c r="G192" s="7"/>
      <c r="H192" s="7"/>
      <c r="I192" s="7"/>
      <c r="J192" s="7">
        <v>1</v>
      </c>
      <c r="K192" s="7">
        <v>1</v>
      </c>
      <c r="L192" s="7">
        <f t="shared" si="6"/>
        <v>1</v>
      </c>
      <c r="M192" s="7">
        <f t="shared" si="7"/>
        <v>1</v>
      </c>
      <c r="N192" s="14">
        <v>1</v>
      </c>
    </row>
    <row r="193" spans="1:14" ht="25.5" x14ac:dyDescent="0.25">
      <c r="A193" s="1">
        <f t="shared" si="8"/>
        <v>190</v>
      </c>
      <c r="B193" s="1" t="s">
        <v>238</v>
      </c>
      <c r="C193" s="1">
        <v>30194</v>
      </c>
      <c r="D193" s="1" t="s">
        <v>26</v>
      </c>
      <c r="E193" s="11" t="s">
        <v>27</v>
      </c>
      <c r="F193" s="7"/>
      <c r="G193" s="7"/>
      <c r="H193" s="7"/>
      <c r="I193" s="7"/>
      <c r="J193" s="7"/>
      <c r="K193" s="7"/>
      <c r="L193" s="7" t="b">
        <f t="shared" si="6"/>
        <v>0</v>
      </c>
      <c r="M193" s="7">
        <f t="shared" si="7"/>
        <v>0</v>
      </c>
      <c r="N193" s="14">
        <v>1</v>
      </c>
    </row>
    <row r="194" spans="1:14" ht="25.5" x14ac:dyDescent="0.25">
      <c r="A194" s="1">
        <f t="shared" si="8"/>
        <v>191</v>
      </c>
      <c r="B194" s="1" t="s">
        <v>239</v>
      </c>
      <c r="C194" s="1">
        <v>30195</v>
      </c>
      <c r="D194" s="1" t="s">
        <v>8</v>
      </c>
      <c r="E194" s="11" t="s">
        <v>9</v>
      </c>
      <c r="F194" s="7"/>
      <c r="G194" s="7"/>
      <c r="H194" s="7"/>
      <c r="I194" s="7"/>
      <c r="J194" s="7"/>
      <c r="K194" s="7"/>
      <c r="L194" s="7" t="b">
        <f t="shared" si="6"/>
        <v>0</v>
      </c>
      <c r="M194" s="7">
        <f t="shared" si="7"/>
        <v>0</v>
      </c>
      <c r="N194" s="14">
        <v>1</v>
      </c>
    </row>
    <row r="195" spans="1:14" ht="25.5" x14ac:dyDescent="0.25">
      <c r="A195" s="1">
        <f t="shared" si="8"/>
        <v>192</v>
      </c>
      <c r="B195" s="1" t="s">
        <v>240</v>
      </c>
      <c r="C195" s="1">
        <v>30196</v>
      </c>
      <c r="D195" s="1" t="s">
        <v>26</v>
      </c>
      <c r="E195" s="11" t="s">
        <v>27</v>
      </c>
      <c r="F195" s="7"/>
      <c r="G195" s="7"/>
      <c r="H195" s="7"/>
      <c r="I195" s="7"/>
      <c r="J195" s="7"/>
      <c r="K195" s="7"/>
      <c r="L195" s="7" t="b">
        <f t="shared" si="6"/>
        <v>0</v>
      </c>
      <c r="M195" s="7">
        <f t="shared" si="7"/>
        <v>0</v>
      </c>
      <c r="N195" s="14">
        <v>1</v>
      </c>
    </row>
    <row r="196" spans="1:14" ht="25.5" x14ac:dyDescent="0.25">
      <c r="A196" s="1">
        <f t="shared" si="8"/>
        <v>193</v>
      </c>
      <c r="B196" s="1" t="s">
        <v>241</v>
      </c>
      <c r="C196" s="1">
        <v>30197</v>
      </c>
      <c r="D196" s="1" t="s">
        <v>26</v>
      </c>
      <c r="E196" s="11" t="s">
        <v>27</v>
      </c>
      <c r="F196" s="7"/>
      <c r="G196" s="7"/>
      <c r="H196" s="7"/>
      <c r="I196" s="7"/>
      <c r="J196" s="7"/>
      <c r="K196" s="7"/>
      <c r="L196" s="7" t="b">
        <f t="shared" si="6"/>
        <v>0</v>
      </c>
      <c r="M196" s="7">
        <f t="shared" si="7"/>
        <v>0</v>
      </c>
      <c r="N196" s="14">
        <v>1</v>
      </c>
    </row>
    <row r="197" spans="1:14" ht="25.5" x14ac:dyDescent="0.25">
      <c r="A197" s="1">
        <f t="shared" si="8"/>
        <v>194</v>
      </c>
      <c r="B197" s="1" t="s">
        <v>242</v>
      </c>
      <c r="C197" s="1">
        <v>30198</v>
      </c>
      <c r="D197" s="1" t="s">
        <v>8</v>
      </c>
      <c r="E197" s="11" t="s">
        <v>9</v>
      </c>
      <c r="F197" s="7"/>
      <c r="G197" s="7"/>
      <c r="H197" s="7"/>
      <c r="I197" s="7"/>
      <c r="J197" s="7"/>
      <c r="K197" s="7"/>
      <c r="L197" s="7" t="b">
        <f t="shared" ref="L197:L260" si="9">IF(G197&gt;0,G197,IF(I197&gt;0,I197,IF(K197&gt;0,K197)))</f>
        <v>0</v>
      </c>
      <c r="M197" s="7">
        <f t="shared" ref="M197:M260" si="10">G197+I197+K197</f>
        <v>0</v>
      </c>
      <c r="N197" s="14">
        <v>1</v>
      </c>
    </row>
    <row r="198" spans="1:14" ht="25.5" x14ac:dyDescent="0.25">
      <c r="A198" s="1">
        <f t="shared" ref="A198:A261" si="11">A197+1</f>
        <v>195</v>
      </c>
      <c r="B198" s="1" t="s">
        <v>243</v>
      </c>
      <c r="C198" s="1">
        <v>30199</v>
      </c>
      <c r="D198" s="1" t="s">
        <v>29</v>
      </c>
      <c r="E198" s="11" t="s">
        <v>30</v>
      </c>
      <c r="F198" s="7"/>
      <c r="G198" s="7"/>
      <c r="H198" s="7"/>
      <c r="I198" s="7"/>
      <c r="J198" s="7"/>
      <c r="K198" s="7"/>
      <c r="L198" s="7" t="b">
        <f t="shared" si="9"/>
        <v>0</v>
      </c>
      <c r="M198" s="7">
        <f t="shared" si="10"/>
        <v>0</v>
      </c>
      <c r="N198" s="14">
        <v>1</v>
      </c>
    </row>
    <row r="199" spans="1:14" ht="25.5" x14ac:dyDescent="0.25">
      <c r="A199" s="1">
        <f t="shared" si="11"/>
        <v>196</v>
      </c>
      <c r="B199" s="1" t="s">
        <v>244</v>
      </c>
      <c r="C199" s="1">
        <v>30200</v>
      </c>
      <c r="D199" s="1" t="s">
        <v>11</v>
      </c>
      <c r="E199" s="11" t="s">
        <v>12</v>
      </c>
      <c r="F199" s="7"/>
      <c r="G199" s="7"/>
      <c r="H199" s="7"/>
      <c r="I199" s="7"/>
      <c r="J199" s="7"/>
      <c r="K199" s="7"/>
      <c r="L199" s="7" t="b">
        <f t="shared" si="9"/>
        <v>0</v>
      </c>
      <c r="M199" s="7">
        <f t="shared" si="10"/>
        <v>0</v>
      </c>
      <c r="N199" s="14">
        <v>1</v>
      </c>
    </row>
    <row r="200" spans="1:14" ht="102" x14ac:dyDescent="0.25">
      <c r="A200" s="1">
        <f t="shared" si="11"/>
        <v>197</v>
      </c>
      <c r="B200" s="1" t="s">
        <v>245</v>
      </c>
      <c r="C200" s="1">
        <v>30202</v>
      </c>
      <c r="D200" s="1" t="s">
        <v>108</v>
      </c>
      <c r="E200" s="11" t="s">
        <v>246</v>
      </c>
      <c r="F200" s="7"/>
      <c r="G200" s="7"/>
      <c r="H200" s="7"/>
      <c r="I200" s="7"/>
      <c r="J200" s="7"/>
      <c r="K200" s="7"/>
      <c r="L200" s="7" t="b">
        <f t="shared" si="9"/>
        <v>0</v>
      </c>
      <c r="M200" s="7">
        <f t="shared" si="10"/>
        <v>0</v>
      </c>
      <c r="N200" s="14">
        <v>1</v>
      </c>
    </row>
    <row r="201" spans="1:14" ht="30" x14ac:dyDescent="0.25">
      <c r="A201" s="1">
        <f t="shared" si="11"/>
        <v>198</v>
      </c>
      <c r="B201" s="1" t="s">
        <v>247</v>
      </c>
      <c r="C201" s="1">
        <v>30201</v>
      </c>
      <c r="D201" s="1" t="s">
        <v>26</v>
      </c>
      <c r="E201" s="11" t="s">
        <v>27</v>
      </c>
      <c r="F201" s="7"/>
      <c r="G201" s="7"/>
      <c r="H201" s="7"/>
      <c r="I201" s="7"/>
      <c r="J201" s="7"/>
      <c r="K201" s="7"/>
      <c r="L201" s="7" t="b">
        <f t="shared" si="9"/>
        <v>0</v>
      </c>
      <c r="M201" s="7">
        <f t="shared" si="10"/>
        <v>0</v>
      </c>
      <c r="N201" s="14">
        <v>1</v>
      </c>
    </row>
    <row r="202" spans="1:14" ht="25.5" x14ac:dyDescent="0.25">
      <c r="A202" s="1">
        <f t="shared" si="11"/>
        <v>199</v>
      </c>
      <c r="B202" s="1" t="s">
        <v>248</v>
      </c>
      <c r="C202" s="1">
        <v>30203</v>
      </c>
      <c r="D202" s="1" t="s">
        <v>26</v>
      </c>
      <c r="E202" s="11" t="s">
        <v>27</v>
      </c>
      <c r="F202" s="7"/>
      <c r="G202" s="7"/>
      <c r="H202" s="7"/>
      <c r="I202" s="7"/>
      <c r="J202" s="7"/>
      <c r="K202" s="7"/>
      <c r="L202" s="7" t="b">
        <f t="shared" si="9"/>
        <v>0</v>
      </c>
      <c r="M202" s="7">
        <f t="shared" si="10"/>
        <v>0</v>
      </c>
      <c r="N202" s="14">
        <v>1</v>
      </c>
    </row>
    <row r="203" spans="1:14" ht="25.5" x14ac:dyDescent="0.25">
      <c r="A203" s="1">
        <f t="shared" si="11"/>
        <v>200</v>
      </c>
      <c r="B203" s="1" t="s">
        <v>249</v>
      </c>
      <c r="C203" s="1">
        <v>30204</v>
      </c>
      <c r="D203" s="1" t="s">
        <v>26</v>
      </c>
      <c r="E203" s="11" t="s">
        <v>27</v>
      </c>
      <c r="F203" s="7"/>
      <c r="G203" s="7"/>
      <c r="H203" s="7"/>
      <c r="I203" s="7"/>
      <c r="J203" s="7"/>
      <c r="K203" s="7"/>
      <c r="L203" s="7" t="b">
        <f t="shared" si="9"/>
        <v>0</v>
      </c>
      <c r="M203" s="7">
        <f t="shared" si="10"/>
        <v>0</v>
      </c>
      <c r="N203" s="14">
        <v>1</v>
      </c>
    </row>
    <row r="204" spans="1:14" ht="30" x14ac:dyDescent="0.25">
      <c r="A204" s="1">
        <f t="shared" si="11"/>
        <v>201</v>
      </c>
      <c r="B204" s="1" t="s">
        <v>250</v>
      </c>
      <c r="C204" s="1">
        <v>30205</v>
      </c>
      <c r="D204" s="1" t="s">
        <v>26</v>
      </c>
      <c r="E204" s="11" t="s">
        <v>27</v>
      </c>
      <c r="F204" s="7"/>
      <c r="G204" s="7"/>
      <c r="H204" s="7"/>
      <c r="I204" s="7"/>
      <c r="J204" s="7"/>
      <c r="K204" s="7"/>
      <c r="L204" s="7" t="b">
        <f t="shared" si="9"/>
        <v>0</v>
      </c>
      <c r="M204" s="7">
        <f t="shared" si="10"/>
        <v>0</v>
      </c>
      <c r="N204" s="14">
        <v>1</v>
      </c>
    </row>
    <row r="205" spans="1:14" ht="51" x14ac:dyDescent="0.25">
      <c r="A205" s="1">
        <f t="shared" si="11"/>
        <v>202</v>
      </c>
      <c r="B205" s="1" t="s">
        <v>251</v>
      </c>
      <c r="C205" s="1">
        <v>30206</v>
      </c>
      <c r="D205" s="1" t="s">
        <v>8</v>
      </c>
      <c r="E205" s="11" t="s">
        <v>116</v>
      </c>
      <c r="F205" s="7"/>
      <c r="G205" s="7"/>
      <c r="H205" s="7"/>
      <c r="I205" s="7"/>
      <c r="J205" s="7"/>
      <c r="K205" s="7"/>
      <c r="L205" s="7" t="b">
        <f t="shared" si="9"/>
        <v>0</v>
      </c>
      <c r="M205" s="7">
        <f t="shared" si="10"/>
        <v>0</v>
      </c>
      <c r="N205" s="14">
        <v>1</v>
      </c>
    </row>
    <row r="206" spans="1:14" ht="51" x14ac:dyDescent="0.25">
      <c r="A206" s="1">
        <f t="shared" si="11"/>
        <v>203</v>
      </c>
      <c r="B206" s="1" t="s">
        <v>252</v>
      </c>
      <c r="C206" s="1">
        <v>30207</v>
      </c>
      <c r="D206" s="1" t="s">
        <v>103</v>
      </c>
      <c r="E206" s="11" t="s">
        <v>104</v>
      </c>
      <c r="F206" s="7"/>
      <c r="G206" s="7"/>
      <c r="H206" s="7"/>
      <c r="I206" s="7"/>
      <c r="J206" s="7"/>
      <c r="K206" s="7"/>
      <c r="L206" s="7" t="b">
        <f t="shared" si="9"/>
        <v>0</v>
      </c>
      <c r="M206" s="7">
        <f t="shared" si="10"/>
        <v>0</v>
      </c>
      <c r="N206" s="14">
        <v>1</v>
      </c>
    </row>
    <row r="207" spans="1:14" ht="25.5" x14ac:dyDescent="0.25">
      <c r="A207" s="1">
        <f t="shared" si="11"/>
        <v>204</v>
      </c>
      <c r="B207" s="1" t="s">
        <v>253</v>
      </c>
      <c r="C207" s="1">
        <v>30208</v>
      </c>
      <c r="D207" s="1" t="s">
        <v>11</v>
      </c>
      <c r="E207" s="11" t="s">
        <v>12</v>
      </c>
      <c r="F207" s="7"/>
      <c r="G207" s="7"/>
      <c r="H207" s="7"/>
      <c r="I207" s="7"/>
      <c r="J207" s="7"/>
      <c r="K207" s="7"/>
      <c r="L207" s="7" t="b">
        <f t="shared" si="9"/>
        <v>0</v>
      </c>
      <c r="M207" s="7">
        <f t="shared" si="10"/>
        <v>0</v>
      </c>
      <c r="N207" s="14">
        <v>1</v>
      </c>
    </row>
    <row r="208" spans="1:14" ht="25.5" x14ac:dyDescent="0.25">
      <c r="A208" s="1">
        <f t="shared" si="11"/>
        <v>205</v>
      </c>
      <c r="B208" s="1" t="s">
        <v>254</v>
      </c>
      <c r="C208" s="1">
        <v>30209</v>
      </c>
      <c r="D208" s="1" t="s">
        <v>33</v>
      </c>
      <c r="E208" s="11" t="s">
        <v>255</v>
      </c>
      <c r="F208" s="7"/>
      <c r="G208" s="7"/>
      <c r="H208" s="7"/>
      <c r="I208" s="7"/>
      <c r="J208" s="7"/>
      <c r="K208" s="7"/>
      <c r="L208" s="7" t="b">
        <f t="shared" si="9"/>
        <v>0</v>
      </c>
      <c r="M208" s="7">
        <f t="shared" si="10"/>
        <v>0</v>
      </c>
      <c r="N208" s="14">
        <v>1</v>
      </c>
    </row>
    <row r="209" spans="1:14" ht="25.5" x14ac:dyDescent="0.25">
      <c r="A209" s="1">
        <f t="shared" si="11"/>
        <v>206</v>
      </c>
      <c r="B209" s="1" t="s">
        <v>256</v>
      </c>
      <c r="C209" s="1">
        <v>30210</v>
      </c>
      <c r="D209" s="1" t="s">
        <v>11</v>
      </c>
      <c r="E209" s="11" t="s">
        <v>12</v>
      </c>
      <c r="F209" s="7"/>
      <c r="G209" s="7"/>
      <c r="H209" s="7"/>
      <c r="I209" s="7"/>
      <c r="J209" s="7"/>
      <c r="K209" s="7"/>
      <c r="L209" s="7" t="b">
        <f t="shared" si="9"/>
        <v>0</v>
      </c>
      <c r="M209" s="7">
        <f t="shared" si="10"/>
        <v>0</v>
      </c>
      <c r="N209" s="14">
        <v>1</v>
      </c>
    </row>
    <row r="210" spans="1:14" ht="30" x14ac:dyDescent="0.25">
      <c r="A210" s="1">
        <f t="shared" si="11"/>
        <v>207</v>
      </c>
      <c r="B210" s="1" t="s">
        <v>257</v>
      </c>
      <c r="C210" s="1">
        <v>30211</v>
      </c>
      <c r="D210" s="1" t="s">
        <v>258</v>
      </c>
      <c r="E210" s="11" t="s">
        <v>18</v>
      </c>
      <c r="F210" s="7"/>
      <c r="G210" s="7"/>
      <c r="H210" s="7"/>
      <c r="I210" s="7"/>
      <c r="J210" s="7"/>
      <c r="K210" s="7"/>
      <c r="L210" s="7" t="b">
        <f t="shared" si="9"/>
        <v>0</v>
      </c>
      <c r="M210" s="7">
        <f t="shared" si="10"/>
        <v>0</v>
      </c>
      <c r="N210" s="14">
        <v>1</v>
      </c>
    </row>
    <row r="211" spans="1:14" ht="25.5" x14ac:dyDescent="0.25">
      <c r="A211" s="1">
        <f t="shared" si="11"/>
        <v>208</v>
      </c>
      <c r="B211" s="1" t="s">
        <v>259</v>
      </c>
      <c r="C211" s="1">
        <v>30212</v>
      </c>
      <c r="D211" s="1" t="s">
        <v>8</v>
      </c>
      <c r="E211" s="11" t="s">
        <v>9</v>
      </c>
      <c r="F211" s="7">
        <v>1</v>
      </c>
      <c r="G211" s="7">
        <v>1</v>
      </c>
      <c r="H211" s="7">
        <v>1</v>
      </c>
      <c r="I211" s="7">
        <v>1</v>
      </c>
      <c r="J211" s="7"/>
      <c r="K211" s="7"/>
      <c r="L211" s="7">
        <f t="shared" si="9"/>
        <v>1</v>
      </c>
      <c r="M211" s="7">
        <f t="shared" si="10"/>
        <v>2</v>
      </c>
      <c r="N211" s="14">
        <v>1</v>
      </c>
    </row>
    <row r="212" spans="1:14" ht="38.25" x14ac:dyDescent="0.25">
      <c r="A212" s="1">
        <f t="shared" si="11"/>
        <v>209</v>
      </c>
      <c r="B212" s="1" t="s">
        <v>260</v>
      </c>
      <c r="C212" s="1">
        <v>30213</v>
      </c>
      <c r="D212" s="1" t="s">
        <v>113</v>
      </c>
      <c r="E212" s="11" t="s">
        <v>114</v>
      </c>
      <c r="F212" s="7"/>
      <c r="G212" s="7"/>
      <c r="H212" s="7"/>
      <c r="I212" s="7"/>
      <c r="J212" s="7"/>
      <c r="K212" s="7"/>
      <c r="L212" s="7" t="b">
        <f t="shared" si="9"/>
        <v>0</v>
      </c>
      <c r="M212" s="7">
        <f t="shared" si="10"/>
        <v>0</v>
      </c>
      <c r="N212" s="14">
        <v>1</v>
      </c>
    </row>
    <row r="213" spans="1:14" ht="30" x14ac:dyDescent="0.25">
      <c r="A213" s="1">
        <f t="shared" si="11"/>
        <v>210</v>
      </c>
      <c r="B213" s="1" t="s">
        <v>261</v>
      </c>
      <c r="C213" s="1">
        <v>30214</v>
      </c>
      <c r="D213" s="1" t="s">
        <v>8</v>
      </c>
      <c r="E213" s="11" t="s">
        <v>9</v>
      </c>
      <c r="F213" s="7"/>
      <c r="G213" s="7"/>
      <c r="H213" s="7"/>
      <c r="I213" s="7"/>
      <c r="J213" s="7"/>
      <c r="K213" s="7"/>
      <c r="L213" s="7" t="b">
        <f t="shared" si="9"/>
        <v>0</v>
      </c>
      <c r="M213" s="7">
        <f t="shared" si="10"/>
        <v>0</v>
      </c>
      <c r="N213" s="14">
        <v>1</v>
      </c>
    </row>
    <row r="214" spans="1:14" ht="25.5" x14ac:dyDescent="0.25">
      <c r="A214" s="1">
        <f t="shared" si="11"/>
        <v>211</v>
      </c>
      <c r="B214" s="1" t="s">
        <v>262</v>
      </c>
      <c r="C214" s="1">
        <v>30215</v>
      </c>
      <c r="D214" s="1" t="s">
        <v>26</v>
      </c>
      <c r="E214" s="11" t="s">
        <v>27</v>
      </c>
      <c r="F214" s="7"/>
      <c r="G214" s="7"/>
      <c r="H214" s="7"/>
      <c r="I214" s="7"/>
      <c r="J214" s="7"/>
      <c r="K214" s="7"/>
      <c r="L214" s="7" t="b">
        <f t="shared" si="9"/>
        <v>0</v>
      </c>
      <c r="M214" s="7">
        <f t="shared" si="10"/>
        <v>0</v>
      </c>
      <c r="N214" s="14">
        <v>1</v>
      </c>
    </row>
    <row r="215" spans="1:14" ht="30" x14ac:dyDescent="0.25">
      <c r="A215" s="1">
        <f t="shared" si="11"/>
        <v>212</v>
      </c>
      <c r="B215" s="1" t="s">
        <v>263</v>
      </c>
      <c r="C215" s="1">
        <v>30216</v>
      </c>
      <c r="D215" s="1" t="s">
        <v>26</v>
      </c>
      <c r="E215" s="11" t="s">
        <v>27</v>
      </c>
      <c r="F215" s="7"/>
      <c r="G215" s="7"/>
      <c r="H215" s="7"/>
      <c r="I215" s="7"/>
      <c r="J215" s="7"/>
      <c r="K215" s="7"/>
      <c r="L215" s="7" t="b">
        <f t="shared" si="9"/>
        <v>0</v>
      </c>
      <c r="M215" s="7">
        <f t="shared" si="10"/>
        <v>0</v>
      </c>
      <c r="N215" s="14">
        <v>1</v>
      </c>
    </row>
    <row r="216" spans="1:14" ht="30" x14ac:dyDescent="0.25">
      <c r="A216" s="1">
        <f t="shared" si="11"/>
        <v>213</v>
      </c>
      <c r="B216" s="1" t="s">
        <v>264</v>
      </c>
      <c r="C216" s="1">
        <v>30217</v>
      </c>
      <c r="D216" s="1" t="s">
        <v>63</v>
      </c>
      <c r="E216" s="11" t="s">
        <v>255</v>
      </c>
      <c r="F216" s="7"/>
      <c r="G216" s="7"/>
      <c r="H216" s="7"/>
      <c r="I216" s="7"/>
      <c r="J216" s="7"/>
      <c r="K216" s="7"/>
      <c r="L216" s="7" t="b">
        <f t="shared" si="9"/>
        <v>0</v>
      </c>
      <c r="M216" s="7">
        <f t="shared" si="10"/>
        <v>0</v>
      </c>
      <c r="N216" s="14">
        <v>1</v>
      </c>
    </row>
    <row r="217" spans="1:14" ht="25.5" x14ac:dyDescent="0.25">
      <c r="A217" s="1">
        <f t="shared" si="11"/>
        <v>214</v>
      </c>
      <c r="B217" s="1" t="s">
        <v>265</v>
      </c>
      <c r="C217" s="1">
        <v>30218</v>
      </c>
      <c r="D217" s="1" t="s">
        <v>26</v>
      </c>
      <c r="E217" s="11" t="s">
        <v>27</v>
      </c>
      <c r="F217" s="7"/>
      <c r="G217" s="7"/>
      <c r="H217" s="7"/>
      <c r="I217" s="7"/>
      <c r="J217" s="7"/>
      <c r="K217" s="7"/>
      <c r="L217" s="7" t="b">
        <f t="shared" si="9"/>
        <v>0</v>
      </c>
      <c r="M217" s="7">
        <f t="shared" si="10"/>
        <v>0</v>
      </c>
      <c r="N217" s="14">
        <v>1</v>
      </c>
    </row>
    <row r="218" spans="1:14" ht="30" x14ac:dyDescent="0.25">
      <c r="A218" s="1">
        <f t="shared" si="11"/>
        <v>215</v>
      </c>
      <c r="B218" s="3" t="s">
        <v>266</v>
      </c>
      <c r="C218" s="1">
        <v>30356</v>
      </c>
      <c r="D218" s="1" t="s">
        <v>48</v>
      </c>
      <c r="E218" s="11" t="s">
        <v>18</v>
      </c>
      <c r="F218" s="7"/>
      <c r="G218" s="7"/>
      <c r="H218" s="7"/>
      <c r="I218" s="7"/>
      <c r="J218" s="7"/>
      <c r="K218" s="7"/>
      <c r="L218" s="7" t="b">
        <f t="shared" si="9"/>
        <v>0</v>
      </c>
      <c r="M218" s="7">
        <f t="shared" si="10"/>
        <v>0</v>
      </c>
      <c r="N218" s="14">
        <v>1</v>
      </c>
    </row>
    <row r="219" spans="1:14" ht="25.5" x14ac:dyDescent="0.25">
      <c r="A219" s="1">
        <f t="shared" si="11"/>
        <v>216</v>
      </c>
      <c r="B219" s="1" t="s">
        <v>267</v>
      </c>
      <c r="C219" s="1">
        <v>30219</v>
      </c>
      <c r="D219" s="1" t="s">
        <v>29</v>
      </c>
      <c r="E219" s="11" t="s">
        <v>30</v>
      </c>
      <c r="F219" s="7"/>
      <c r="G219" s="7"/>
      <c r="H219" s="7"/>
      <c r="I219" s="7"/>
      <c r="J219" s="7"/>
      <c r="K219" s="7"/>
      <c r="L219" s="7" t="b">
        <f t="shared" si="9"/>
        <v>0</v>
      </c>
      <c r="M219" s="7">
        <f t="shared" si="10"/>
        <v>0</v>
      </c>
      <c r="N219" s="14">
        <v>1</v>
      </c>
    </row>
    <row r="220" spans="1:14" ht="30" x14ac:dyDescent="0.25">
      <c r="A220" s="1">
        <f t="shared" si="11"/>
        <v>217</v>
      </c>
      <c r="B220" s="1" t="s">
        <v>268</v>
      </c>
      <c r="C220" s="1">
        <v>30222</v>
      </c>
      <c r="D220" s="1" t="s">
        <v>26</v>
      </c>
      <c r="E220" s="11" t="s">
        <v>27</v>
      </c>
      <c r="F220" s="7"/>
      <c r="G220" s="7"/>
      <c r="H220" s="7"/>
      <c r="I220" s="7"/>
      <c r="J220" s="7"/>
      <c r="K220" s="7"/>
      <c r="L220" s="7" t="b">
        <f t="shared" si="9"/>
        <v>0</v>
      </c>
      <c r="M220" s="7">
        <f t="shared" si="10"/>
        <v>0</v>
      </c>
      <c r="N220" s="14">
        <v>1</v>
      </c>
    </row>
    <row r="221" spans="1:14" ht="25.5" x14ac:dyDescent="0.25">
      <c r="A221" s="1">
        <f t="shared" si="11"/>
        <v>218</v>
      </c>
      <c r="B221" s="1" t="s">
        <v>269</v>
      </c>
      <c r="C221" s="1">
        <v>30220</v>
      </c>
      <c r="D221" s="1" t="s">
        <v>43</v>
      </c>
      <c r="E221" s="11" t="s">
        <v>30</v>
      </c>
      <c r="F221" s="7"/>
      <c r="G221" s="7"/>
      <c r="H221" s="7"/>
      <c r="I221" s="7"/>
      <c r="J221" s="7"/>
      <c r="K221" s="7"/>
      <c r="L221" s="7" t="b">
        <f t="shared" si="9"/>
        <v>0</v>
      </c>
      <c r="M221" s="7">
        <f t="shared" si="10"/>
        <v>0</v>
      </c>
      <c r="N221" s="14">
        <v>1</v>
      </c>
    </row>
    <row r="222" spans="1:14" ht="76.5" x14ac:dyDescent="0.25">
      <c r="A222" s="1">
        <f t="shared" si="11"/>
        <v>219</v>
      </c>
      <c r="B222" s="1" t="s">
        <v>270</v>
      </c>
      <c r="C222" s="1">
        <v>30221</v>
      </c>
      <c r="D222" s="1" t="s">
        <v>33</v>
      </c>
      <c r="E222" s="11" t="s">
        <v>34</v>
      </c>
      <c r="F222" s="7"/>
      <c r="G222" s="7"/>
      <c r="H222" s="7"/>
      <c r="I222" s="7"/>
      <c r="J222" s="7"/>
      <c r="K222" s="7"/>
      <c r="L222" s="7" t="b">
        <f t="shared" si="9"/>
        <v>0</v>
      </c>
      <c r="M222" s="7">
        <f t="shared" si="10"/>
        <v>0</v>
      </c>
      <c r="N222" s="14">
        <v>1</v>
      </c>
    </row>
    <row r="223" spans="1:14" ht="51" x14ac:dyDescent="0.25">
      <c r="A223" s="1">
        <f t="shared" si="11"/>
        <v>220</v>
      </c>
      <c r="B223" s="1" t="s">
        <v>271</v>
      </c>
      <c r="C223" s="1">
        <v>30223</v>
      </c>
      <c r="D223" s="1" t="s">
        <v>103</v>
      </c>
      <c r="E223" s="11" t="s">
        <v>104</v>
      </c>
      <c r="F223" s="7"/>
      <c r="G223" s="7"/>
      <c r="H223" s="7"/>
      <c r="I223" s="7"/>
      <c r="J223" s="7"/>
      <c r="K223" s="7"/>
      <c r="L223" s="7" t="b">
        <f t="shared" si="9"/>
        <v>0</v>
      </c>
      <c r="M223" s="7">
        <f t="shared" si="10"/>
        <v>0</v>
      </c>
      <c r="N223" s="14">
        <v>1</v>
      </c>
    </row>
    <row r="224" spans="1:14" ht="25.5" x14ac:dyDescent="0.25">
      <c r="A224" s="1">
        <f t="shared" si="11"/>
        <v>221</v>
      </c>
      <c r="B224" s="1" t="s">
        <v>272</v>
      </c>
      <c r="C224" s="1">
        <v>30224</v>
      </c>
      <c r="D224" s="1" t="s">
        <v>8</v>
      </c>
      <c r="E224" s="11" t="s">
        <v>9</v>
      </c>
      <c r="F224" s="7"/>
      <c r="G224" s="7"/>
      <c r="H224" s="7"/>
      <c r="I224" s="7"/>
      <c r="J224" s="7"/>
      <c r="K224" s="7"/>
      <c r="L224" s="7" t="b">
        <f t="shared" si="9"/>
        <v>0</v>
      </c>
      <c r="M224" s="7">
        <f t="shared" si="10"/>
        <v>0</v>
      </c>
      <c r="N224" s="14">
        <v>1</v>
      </c>
    </row>
    <row r="225" spans="1:14" ht="25.5" x14ac:dyDescent="0.25">
      <c r="A225" s="1">
        <f t="shared" si="11"/>
        <v>222</v>
      </c>
      <c r="B225" s="1" t="s">
        <v>273</v>
      </c>
      <c r="C225" s="1">
        <v>30225</v>
      </c>
      <c r="D225" s="1" t="s">
        <v>26</v>
      </c>
      <c r="E225" s="11" t="s">
        <v>27</v>
      </c>
      <c r="F225" s="7"/>
      <c r="G225" s="7"/>
      <c r="H225" s="7"/>
      <c r="I225" s="7"/>
      <c r="J225" s="7">
        <v>2</v>
      </c>
      <c r="K225" s="7">
        <v>1</v>
      </c>
      <c r="L225" s="7">
        <f t="shared" si="9"/>
        <v>1</v>
      </c>
      <c r="M225" s="7">
        <f t="shared" si="10"/>
        <v>1</v>
      </c>
      <c r="N225" s="14">
        <v>1</v>
      </c>
    </row>
    <row r="226" spans="1:14" ht="63.75" x14ac:dyDescent="0.25">
      <c r="A226" s="1">
        <f t="shared" si="11"/>
        <v>223</v>
      </c>
      <c r="B226" s="1" t="s">
        <v>274</v>
      </c>
      <c r="C226" s="1">
        <v>30226</v>
      </c>
      <c r="D226" s="1" t="s">
        <v>33</v>
      </c>
      <c r="E226" s="11" t="s">
        <v>123</v>
      </c>
      <c r="F226" s="7"/>
      <c r="G226" s="7"/>
      <c r="H226" s="7">
        <v>1</v>
      </c>
      <c r="I226" s="7">
        <v>1</v>
      </c>
      <c r="J226" s="7">
        <v>1</v>
      </c>
      <c r="K226" s="7">
        <v>1</v>
      </c>
      <c r="L226" s="7">
        <f t="shared" si="9"/>
        <v>1</v>
      </c>
      <c r="M226" s="7">
        <f t="shared" si="10"/>
        <v>2</v>
      </c>
      <c r="N226" s="14">
        <v>1</v>
      </c>
    </row>
    <row r="227" spans="1:14" ht="25.5" x14ac:dyDescent="0.25">
      <c r="A227" s="1">
        <f t="shared" si="11"/>
        <v>224</v>
      </c>
      <c r="B227" s="1" t="s">
        <v>275</v>
      </c>
      <c r="C227" s="1">
        <v>30227</v>
      </c>
      <c r="D227" s="1" t="s">
        <v>26</v>
      </c>
      <c r="E227" s="11" t="s">
        <v>27</v>
      </c>
      <c r="F227" s="7"/>
      <c r="G227" s="7"/>
      <c r="H227" s="7">
        <v>1</v>
      </c>
      <c r="I227" s="7">
        <v>1</v>
      </c>
      <c r="J227" s="7"/>
      <c r="K227" s="7"/>
      <c r="L227" s="7">
        <f t="shared" si="9"/>
        <v>1</v>
      </c>
      <c r="M227" s="7">
        <f t="shared" si="10"/>
        <v>1</v>
      </c>
      <c r="N227" s="14">
        <v>1</v>
      </c>
    </row>
    <row r="228" spans="1:14" ht="30" x14ac:dyDescent="0.25">
      <c r="A228" s="1">
        <f t="shared" si="11"/>
        <v>225</v>
      </c>
      <c r="B228" s="1" t="s">
        <v>276</v>
      </c>
      <c r="C228" s="1">
        <v>30229</v>
      </c>
      <c r="D228" s="1" t="s">
        <v>43</v>
      </c>
      <c r="E228" s="11" t="s">
        <v>30</v>
      </c>
      <c r="F228" s="7"/>
      <c r="G228" s="7"/>
      <c r="H228" s="7"/>
      <c r="I228" s="7"/>
      <c r="J228" s="7"/>
      <c r="K228" s="7"/>
      <c r="L228" s="7" t="b">
        <f t="shared" si="9"/>
        <v>0</v>
      </c>
      <c r="M228" s="7">
        <f t="shared" si="10"/>
        <v>0</v>
      </c>
      <c r="N228" s="14">
        <v>1</v>
      </c>
    </row>
    <row r="229" spans="1:14" ht="30" x14ac:dyDescent="0.25">
      <c r="A229" s="1">
        <f t="shared" si="11"/>
        <v>226</v>
      </c>
      <c r="B229" s="1" t="s">
        <v>277</v>
      </c>
      <c r="C229" s="1">
        <v>30230</v>
      </c>
      <c r="D229" s="1" t="s">
        <v>26</v>
      </c>
      <c r="E229" s="11" t="s">
        <v>27</v>
      </c>
      <c r="F229" s="7"/>
      <c r="G229" s="7"/>
      <c r="H229" s="7"/>
      <c r="I229" s="7"/>
      <c r="J229" s="7"/>
      <c r="K229" s="7"/>
      <c r="L229" s="7" t="b">
        <f t="shared" si="9"/>
        <v>0</v>
      </c>
      <c r="M229" s="7">
        <f t="shared" si="10"/>
        <v>0</v>
      </c>
      <c r="N229" s="14">
        <v>1</v>
      </c>
    </row>
    <row r="230" spans="1:14" ht="30" x14ac:dyDescent="0.25">
      <c r="A230" s="1">
        <f t="shared" si="11"/>
        <v>227</v>
      </c>
      <c r="B230" s="1" t="s">
        <v>278</v>
      </c>
      <c r="C230" s="1">
        <v>30231</v>
      </c>
      <c r="D230" s="1" t="s">
        <v>8</v>
      </c>
      <c r="E230" s="11" t="s">
        <v>9</v>
      </c>
      <c r="F230" s="7"/>
      <c r="G230" s="7"/>
      <c r="H230" s="7"/>
      <c r="I230" s="7"/>
      <c r="J230" s="7"/>
      <c r="K230" s="7"/>
      <c r="L230" s="7" t="b">
        <f t="shared" si="9"/>
        <v>0</v>
      </c>
      <c r="M230" s="7">
        <f t="shared" si="10"/>
        <v>0</v>
      </c>
      <c r="N230" s="14">
        <v>1</v>
      </c>
    </row>
    <row r="231" spans="1:14" ht="30" x14ac:dyDescent="0.25">
      <c r="A231" s="1">
        <f t="shared" si="11"/>
        <v>228</v>
      </c>
      <c r="B231" s="1" t="s">
        <v>279</v>
      </c>
      <c r="C231" s="1">
        <v>30232</v>
      </c>
      <c r="D231" s="1" t="s">
        <v>26</v>
      </c>
      <c r="E231" s="11" t="s">
        <v>27</v>
      </c>
      <c r="F231" s="7"/>
      <c r="G231" s="7"/>
      <c r="H231" s="7"/>
      <c r="I231" s="7"/>
      <c r="J231" s="7"/>
      <c r="K231" s="7"/>
      <c r="L231" s="7" t="b">
        <f t="shared" si="9"/>
        <v>0</v>
      </c>
      <c r="M231" s="7">
        <f t="shared" si="10"/>
        <v>0</v>
      </c>
      <c r="N231" s="14">
        <v>1</v>
      </c>
    </row>
    <row r="232" spans="1:14" ht="25.5" x14ac:dyDescent="0.25">
      <c r="A232" s="1">
        <f t="shared" si="11"/>
        <v>229</v>
      </c>
      <c r="B232" s="1" t="s">
        <v>280</v>
      </c>
      <c r="C232" s="1">
        <v>30233</v>
      </c>
      <c r="D232" s="1" t="s">
        <v>8</v>
      </c>
      <c r="E232" s="11" t="s">
        <v>9</v>
      </c>
      <c r="F232" s="7"/>
      <c r="G232" s="7"/>
      <c r="H232" s="7"/>
      <c r="I232" s="7"/>
      <c r="J232" s="7">
        <v>1</v>
      </c>
      <c r="K232" s="7">
        <v>1</v>
      </c>
      <c r="L232" s="7">
        <f t="shared" si="9"/>
        <v>1</v>
      </c>
      <c r="M232" s="7">
        <f t="shared" si="10"/>
        <v>1</v>
      </c>
      <c r="N232" s="14">
        <v>1</v>
      </c>
    </row>
    <row r="233" spans="1:14" ht="51" x14ac:dyDescent="0.25">
      <c r="A233" s="1">
        <f t="shared" si="11"/>
        <v>230</v>
      </c>
      <c r="B233" s="1" t="s">
        <v>281</v>
      </c>
      <c r="C233" s="1">
        <v>30234</v>
      </c>
      <c r="D233" s="1" t="s">
        <v>148</v>
      </c>
      <c r="E233" s="11" t="s">
        <v>141</v>
      </c>
      <c r="F233" s="7"/>
      <c r="G233" s="7"/>
      <c r="H233" s="7"/>
      <c r="I233" s="7"/>
      <c r="J233" s="7"/>
      <c r="K233" s="7"/>
      <c r="L233" s="7" t="b">
        <f t="shared" si="9"/>
        <v>0</v>
      </c>
      <c r="M233" s="7">
        <f t="shared" si="10"/>
        <v>0</v>
      </c>
      <c r="N233" s="14">
        <v>1</v>
      </c>
    </row>
    <row r="234" spans="1:14" ht="45" x14ac:dyDescent="0.25">
      <c r="A234" s="1">
        <f t="shared" si="11"/>
        <v>231</v>
      </c>
      <c r="B234" s="1" t="s">
        <v>282</v>
      </c>
      <c r="C234" s="1">
        <v>30236</v>
      </c>
      <c r="D234" s="1" t="s">
        <v>8</v>
      </c>
      <c r="E234" s="11" t="s">
        <v>9</v>
      </c>
      <c r="F234" s="7"/>
      <c r="G234" s="7"/>
      <c r="H234" s="7"/>
      <c r="I234" s="7"/>
      <c r="J234" s="7"/>
      <c r="K234" s="7"/>
      <c r="L234" s="7" t="b">
        <f t="shared" si="9"/>
        <v>0</v>
      </c>
      <c r="M234" s="7">
        <f t="shared" si="10"/>
        <v>0</v>
      </c>
      <c r="N234" s="14">
        <v>1</v>
      </c>
    </row>
    <row r="235" spans="1:14" ht="30" x14ac:dyDescent="0.25">
      <c r="A235" s="1">
        <f t="shared" si="11"/>
        <v>232</v>
      </c>
      <c r="B235" s="1" t="s">
        <v>283</v>
      </c>
      <c r="C235" s="1">
        <v>30235</v>
      </c>
      <c r="D235" s="1" t="s">
        <v>8</v>
      </c>
      <c r="E235" s="11" t="s">
        <v>9</v>
      </c>
      <c r="F235" s="7"/>
      <c r="G235" s="7"/>
      <c r="H235" s="7"/>
      <c r="I235" s="7"/>
      <c r="J235" s="7"/>
      <c r="K235" s="7"/>
      <c r="L235" s="7" t="b">
        <f t="shared" si="9"/>
        <v>0</v>
      </c>
      <c r="M235" s="7">
        <f t="shared" si="10"/>
        <v>0</v>
      </c>
      <c r="N235" s="14">
        <v>1</v>
      </c>
    </row>
    <row r="236" spans="1:14" ht="25.5" x14ac:dyDescent="0.25">
      <c r="A236" s="1">
        <f t="shared" si="11"/>
        <v>233</v>
      </c>
      <c r="B236" s="1" t="s">
        <v>284</v>
      </c>
      <c r="C236" s="1">
        <v>30237</v>
      </c>
      <c r="D236" s="1" t="s">
        <v>26</v>
      </c>
      <c r="E236" s="11" t="s">
        <v>27</v>
      </c>
      <c r="F236" s="7"/>
      <c r="G236" s="7"/>
      <c r="H236" s="7"/>
      <c r="I236" s="7"/>
      <c r="J236" s="7"/>
      <c r="K236" s="7"/>
      <c r="L236" s="7" t="b">
        <f t="shared" si="9"/>
        <v>0</v>
      </c>
      <c r="M236" s="7">
        <f t="shared" si="10"/>
        <v>0</v>
      </c>
      <c r="N236" s="14">
        <v>1</v>
      </c>
    </row>
    <row r="237" spans="1:14" ht="25.5" x14ac:dyDescent="0.25">
      <c r="A237" s="1">
        <f t="shared" si="11"/>
        <v>234</v>
      </c>
      <c r="B237" s="1" t="s">
        <v>285</v>
      </c>
      <c r="C237" s="1">
        <v>30238</v>
      </c>
      <c r="D237" s="1" t="s">
        <v>29</v>
      </c>
      <c r="E237" s="11" t="s">
        <v>30</v>
      </c>
      <c r="F237" s="7"/>
      <c r="G237" s="7"/>
      <c r="H237" s="7"/>
      <c r="I237" s="7"/>
      <c r="J237" s="7"/>
      <c r="K237" s="7"/>
      <c r="L237" s="7" t="b">
        <f t="shared" si="9"/>
        <v>0</v>
      </c>
      <c r="M237" s="7">
        <f t="shared" si="10"/>
        <v>0</v>
      </c>
      <c r="N237" s="14">
        <v>1</v>
      </c>
    </row>
    <row r="238" spans="1:14" ht="30" x14ac:dyDescent="0.25">
      <c r="A238" s="1">
        <f t="shared" si="11"/>
        <v>235</v>
      </c>
      <c r="B238" s="1" t="s">
        <v>286</v>
      </c>
      <c r="C238" s="1">
        <v>30240</v>
      </c>
      <c r="D238" s="1" t="s">
        <v>8</v>
      </c>
      <c r="E238" s="11" t="s">
        <v>9</v>
      </c>
      <c r="F238" s="7"/>
      <c r="G238" s="7"/>
      <c r="H238" s="7"/>
      <c r="I238" s="7"/>
      <c r="J238" s="7"/>
      <c r="K238" s="7"/>
      <c r="L238" s="7" t="b">
        <f t="shared" si="9"/>
        <v>0</v>
      </c>
      <c r="M238" s="7">
        <f t="shared" si="10"/>
        <v>0</v>
      </c>
      <c r="N238" s="14">
        <v>1</v>
      </c>
    </row>
    <row r="239" spans="1:14" ht="25.5" x14ac:dyDescent="0.25">
      <c r="A239" s="1">
        <f t="shared" si="11"/>
        <v>236</v>
      </c>
      <c r="B239" s="1" t="s">
        <v>287</v>
      </c>
      <c r="C239" s="1">
        <v>30241</v>
      </c>
      <c r="D239" s="1" t="s">
        <v>8</v>
      </c>
      <c r="E239" s="11" t="s">
        <v>9</v>
      </c>
      <c r="F239" s="7"/>
      <c r="G239" s="7"/>
      <c r="H239" s="7"/>
      <c r="I239" s="7"/>
      <c r="J239" s="7"/>
      <c r="K239" s="7"/>
      <c r="L239" s="7" t="b">
        <f t="shared" si="9"/>
        <v>0</v>
      </c>
      <c r="M239" s="7">
        <f t="shared" si="10"/>
        <v>0</v>
      </c>
      <c r="N239" s="14">
        <v>1</v>
      </c>
    </row>
    <row r="240" spans="1:14" ht="51" x14ac:dyDescent="0.25">
      <c r="A240" s="1">
        <f t="shared" si="11"/>
        <v>237</v>
      </c>
      <c r="B240" s="1" t="s">
        <v>288</v>
      </c>
      <c r="C240" s="1">
        <v>30242</v>
      </c>
      <c r="D240" s="1" t="s">
        <v>58</v>
      </c>
      <c r="E240" s="11" t="s">
        <v>59</v>
      </c>
      <c r="F240" s="7"/>
      <c r="G240" s="7"/>
      <c r="H240" s="7"/>
      <c r="I240" s="7"/>
      <c r="J240" s="7"/>
      <c r="K240" s="7"/>
      <c r="L240" s="7" t="b">
        <f t="shared" si="9"/>
        <v>0</v>
      </c>
      <c r="M240" s="7">
        <f t="shared" si="10"/>
        <v>0</v>
      </c>
      <c r="N240" s="14">
        <v>1</v>
      </c>
    </row>
    <row r="241" spans="1:14" ht="30" x14ac:dyDescent="0.25">
      <c r="A241" s="1">
        <f t="shared" si="11"/>
        <v>238</v>
      </c>
      <c r="B241" s="1" t="s">
        <v>289</v>
      </c>
      <c r="C241" s="1">
        <v>30243</v>
      </c>
      <c r="D241" s="1" t="s">
        <v>8</v>
      </c>
      <c r="E241" s="11" t="s">
        <v>9</v>
      </c>
      <c r="F241" s="7"/>
      <c r="G241" s="7"/>
      <c r="H241" s="7"/>
      <c r="I241" s="7"/>
      <c r="J241" s="7"/>
      <c r="K241" s="7"/>
      <c r="L241" s="7" t="b">
        <f t="shared" si="9"/>
        <v>0</v>
      </c>
      <c r="M241" s="7">
        <f t="shared" si="10"/>
        <v>0</v>
      </c>
      <c r="N241" s="14">
        <v>1</v>
      </c>
    </row>
    <row r="242" spans="1:14" ht="25.5" x14ac:dyDescent="0.25">
      <c r="A242" s="1">
        <f t="shared" si="11"/>
        <v>239</v>
      </c>
      <c r="B242" s="1" t="s">
        <v>290</v>
      </c>
      <c r="C242" s="1">
        <v>30244</v>
      </c>
      <c r="D242" s="1" t="s">
        <v>11</v>
      </c>
      <c r="E242" s="11" t="s">
        <v>12</v>
      </c>
      <c r="F242" s="7"/>
      <c r="G242" s="7"/>
      <c r="H242" s="7"/>
      <c r="I242" s="7"/>
      <c r="J242" s="7"/>
      <c r="K242" s="7"/>
      <c r="L242" s="7" t="b">
        <f t="shared" si="9"/>
        <v>0</v>
      </c>
      <c r="M242" s="7">
        <f t="shared" si="10"/>
        <v>0</v>
      </c>
      <c r="N242" s="14">
        <v>1</v>
      </c>
    </row>
    <row r="243" spans="1:14" ht="45" x14ac:dyDescent="0.25">
      <c r="A243" s="1">
        <f t="shared" si="11"/>
        <v>240</v>
      </c>
      <c r="B243" s="1" t="s">
        <v>291</v>
      </c>
      <c r="C243" s="1">
        <v>30245</v>
      </c>
      <c r="D243" s="1" t="s">
        <v>17</v>
      </c>
      <c r="E243" s="11" t="s">
        <v>18</v>
      </c>
      <c r="F243" s="7"/>
      <c r="G243" s="7"/>
      <c r="H243" s="7"/>
      <c r="I243" s="7"/>
      <c r="J243" s="7"/>
      <c r="K243" s="7"/>
      <c r="L243" s="7" t="b">
        <f t="shared" si="9"/>
        <v>0</v>
      </c>
      <c r="M243" s="7">
        <f t="shared" si="10"/>
        <v>0</v>
      </c>
      <c r="N243" s="14">
        <v>1</v>
      </c>
    </row>
    <row r="244" spans="1:14" ht="25.5" x14ac:dyDescent="0.25">
      <c r="A244" s="1">
        <f t="shared" si="11"/>
        <v>241</v>
      </c>
      <c r="B244" s="1" t="s">
        <v>292</v>
      </c>
      <c r="C244" s="1">
        <v>30247</v>
      </c>
      <c r="D244" s="1" t="s">
        <v>26</v>
      </c>
      <c r="E244" s="11" t="s">
        <v>27</v>
      </c>
      <c r="F244" s="7"/>
      <c r="G244" s="7"/>
      <c r="H244" s="7"/>
      <c r="I244" s="7"/>
      <c r="J244" s="7"/>
      <c r="K244" s="7"/>
      <c r="L244" s="7" t="b">
        <f t="shared" si="9"/>
        <v>0</v>
      </c>
      <c r="M244" s="7">
        <f t="shared" si="10"/>
        <v>0</v>
      </c>
      <c r="N244" s="14">
        <v>1</v>
      </c>
    </row>
    <row r="245" spans="1:14" ht="25.5" x14ac:dyDescent="0.25">
      <c r="A245" s="1">
        <f t="shared" si="11"/>
        <v>242</v>
      </c>
      <c r="B245" s="1" t="s">
        <v>293</v>
      </c>
      <c r="C245" s="1">
        <v>30248</v>
      </c>
      <c r="D245" s="1" t="s">
        <v>8</v>
      </c>
      <c r="E245" s="11" t="s">
        <v>9</v>
      </c>
      <c r="F245" s="7"/>
      <c r="G245" s="7"/>
      <c r="H245" s="7"/>
      <c r="I245" s="7"/>
      <c r="J245" s="7">
        <v>1</v>
      </c>
      <c r="K245" s="7">
        <v>1</v>
      </c>
      <c r="L245" s="7">
        <f t="shared" si="9"/>
        <v>1</v>
      </c>
      <c r="M245" s="7">
        <f t="shared" si="10"/>
        <v>1</v>
      </c>
      <c r="N245" s="14">
        <v>1</v>
      </c>
    </row>
    <row r="246" spans="1:14" ht="30" x14ac:dyDescent="0.25">
      <c r="A246" s="1">
        <f t="shared" si="11"/>
        <v>243</v>
      </c>
      <c r="B246" s="1" t="s">
        <v>294</v>
      </c>
      <c r="C246" s="1">
        <v>30249</v>
      </c>
      <c r="D246" s="1" t="s">
        <v>48</v>
      </c>
      <c r="E246" s="11" t="s">
        <v>18</v>
      </c>
      <c r="F246" s="7"/>
      <c r="G246" s="7"/>
      <c r="H246" s="7"/>
      <c r="I246" s="7"/>
      <c r="J246" s="7"/>
      <c r="K246" s="7"/>
      <c r="L246" s="7" t="b">
        <f t="shared" si="9"/>
        <v>0</v>
      </c>
      <c r="M246" s="7">
        <f t="shared" si="10"/>
        <v>0</v>
      </c>
      <c r="N246" s="14">
        <v>1</v>
      </c>
    </row>
    <row r="247" spans="1:14" ht="30" x14ac:dyDescent="0.25">
      <c r="A247" s="1">
        <f t="shared" si="11"/>
        <v>244</v>
      </c>
      <c r="B247" s="1" t="s">
        <v>295</v>
      </c>
      <c r="C247" s="1">
        <v>30250</v>
      </c>
      <c r="D247" s="1" t="s">
        <v>8</v>
      </c>
      <c r="E247" s="11" t="s">
        <v>9</v>
      </c>
      <c r="F247" s="7"/>
      <c r="G247" s="7"/>
      <c r="H247" s="7"/>
      <c r="I247" s="7"/>
      <c r="J247" s="7"/>
      <c r="K247" s="7"/>
      <c r="L247" s="7" t="b">
        <f t="shared" si="9"/>
        <v>0</v>
      </c>
      <c r="M247" s="7">
        <f t="shared" si="10"/>
        <v>0</v>
      </c>
      <c r="N247" s="14">
        <v>1</v>
      </c>
    </row>
    <row r="248" spans="1:14" ht="63.75" x14ac:dyDescent="0.25">
      <c r="A248" s="1">
        <f t="shared" si="11"/>
        <v>245</v>
      </c>
      <c r="B248" s="1" t="s">
        <v>296</v>
      </c>
      <c r="C248" s="1">
        <v>30251</v>
      </c>
      <c r="D248" s="1" t="s">
        <v>63</v>
      </c>
      <c r="E248" s="11" t="s">
        <v>123</v>
      </c>
      <c r="F248" s="7"/>
      <c r="G248" s="7"/>
      <c r="H248" s="7"/>
      <c r="I248" s="7"/>
      <c r="J248" s="7"/>
      <c r="K248" s="7"/>
      <c r="L248" s="7" t="b">
        <f t="shared" si="9"/>
        <v>0</v>
      </c>
      <c r="M248" s="7">
        <f t="shared" si="10"/>
        <v>0</v>
      </c>
      <c r="N248" s="14">
        <v>1</v>
      </c>
    </row>
    <row r="249" spans="1:14" ht="51" x14ac:dyDescent="0.25">
      <c r="A249" s="1">
        <f t="shared" si="11"/>
        <v>246</v>
      </c>
      <c r="B249" s="1" t="s">
        <v>297</v>
      </c>
      <c r="C249" s="1">
        <v>30252</v>
      </c>
      <c r="D249" s="1" t="s">
        <v>148</v>
      </c>
      <c r="E249" s="11" t="s">
        <v>141</v>
      </c>
      <c r="F249" s="7"/>
      <c r="G249" s="7"/>
      <c r="H249" s="7"/>
      <c r="I249" s="7"/>
      <c r="J249" s="7"/>
      <c r="K249" s="7"/>
      <c r="L249" s="7" t="b">
        <f t="shared" si="9"/>
        <v>0</v>
      </c>
      <c r="M249" s="7">
        <f t="shared" si="10"/>
        <v>0</v>
      </c>
      <c r="N249" s="14">
        <v>1</v>
      </c>
    </row>
    <row r="250" spans="1:14" ht="51" x14ac:dyDescent="0.25">
      <c r="A250" s="1">
        <f t="shared" si="11"/>
        <v>247</v>
      </c>
      <c r="B250" s="1" t="s">
        <v>298</v>
      </c>
      <c r="C250" s="1">
        <v>30253</v>
      </c>
      <c r="D250" s="1" t="s">
        <v>103</v>
      </c>
      <c r="E250" s="11" t="s">
        <v>104</v>
      </c>
      <c r="F250" s="7"/>
      <c r="G250" s="7"/>
      <c r="H250" s="7"/>
      <c r="I250" s="7"/>
      <c r="J250" s="7"/>
      <c r="K250" s="7"/>
      <c r="L250" s="7" t="b">
        <f t="shared" si="9"/>
        <v>0</v>
      </c>
      <c r="M250" s="7">
        <f t="shared" si="10"/>
        <v>0</v>
      </c>
      <c r="N250" s="14">
        <v>1</v>
      </c>
    </row>
    <row r="251" spans="1:14" ht="63.75" x14ac:dyDescent="0.25">
      <c r="A251" s="1">
        <f t="shared" si="11"/>
        <v>248</v>
      </c>
      <c r="B251" s="1" t="s">
        <v>299</v>
      </c>
      <c r="C251" s="1">
        <v>30254</v>
      </c>
      <c r="D251" s="1" t="s">
        <v>33</v>
      </c>
      <c r="E251" s="11" t="s">
        <v>123</v>
      </c>
      <c r="F251" s="7">
        <v>1</v>
      </c>
      <c r="G251" s="7">
        <v>1</v>
      </c>
      <c r="H251" s="7">
        <v>1</v>
      </c>
      <c r="I251" s="7">
        <v>1</v>
      </c>
      <c r="J251" s="7">
        <v>1</v>
      </c>
      <c r="K251" s="7">
        <v>1</v>
      </c>
      <c r="L251" s="7">
        <f t="shared" si="9"/>
        <v>1</v>
      </c>
      <c r="M251" s="7">
        <f t="shared" si="10"/>
        <v>3</v>
      </c>
      <c r="N251" s="14">
        <v>1</v>
      </c>
    </row>
    <row r="252" spans="1:14" ht="30" x14ac:dyDescent="0.25">
      <c r="A252" s="1">
        <f t="shared" si="11"/>
        <v>249</v>
      </c>
      <c r="B252" s="1" t="s">
        <v>300</v>
      </c>
      <c r="C252" s="1">
        <v>30255</v>
      </c>
      <c r="D252" s="1" t="s">
        <v>8</v>
      </c>
      <c r="E252" s="11" t="s">
        <v>9</v>
      </c>
      <c r="F252" s="7"/>
      <c r="G252" s="7"/>
      <c r="H252" s="7"/>
      <c r="I252" s="7"/>
      <c r="J252" s="7"/>
      <c r="K252" s="7"/>
      <c r="L252" s="7" t="b">
        <f t="shared" si="9"/>
        <v>0</v>
      </c>
      <c r="M252" s="7">
        <f t="shared" si="10"/>
        <v>0</v>
      </c>
      <c r="N252" s="14">
        <v>1</v>
      </c>
    </row>
    <row r="253" spans="1:14" ht="25.5" x14ac:dyDescent="0.25">
      <c r="A253" s="1">
        <f t="shared" si="11"/>
        <v>250</v>
      </c>
      <c r="B253" s="1" t="s">
        <v>301</v>
      </c>
      <c r="C253" s="1">
        <v>30256</v>
      </c>
      <c r="D253" s="1" t="s">
        <v>26</v>
      </c>
      <c r="E253" s="11" t="s">
        <v>27</v>
      </c>
      <c r="F253" s="7">
        <v>1</v>
      </c>
      <c r="G253" s="7">
        <v>1</v>
      </c>
      <c r="H253" s="7">
        <v>1</v>
      </c>
      <c r="I253" s="7">
        <v>1</v>
      </c>
      <c r="J253" s="7">
        <v>2</v>
      </c>
      <c r="K253" s="7">
        <v>1</v>
      </c>
      <c r="L253" s="7">
        <f t="shared" si="9"/>
        <v>1</v>
      </c>
      <c r="M253" s="7">
        <f t="shared" si="10"/>
        <v>3</v>
      </c>
      <c r="N253" s="14">
        <v>1</v>
      </c>
    </row>
    <row r="254" spans="1:14" ht="30" x14ac:dyDescent="0.25">
      <c r="A254" s="1">
        <f t="shared" si="11"/>
        <v>251</v>
      </c>
      <c r="B254" s="1" t="s">
        <v>302</v>
      </c>
      <c r="C254" s="1">
        <v>30257</v>
      </c>
      <c r="D254" s="1" t="s">
        <v>48</v>
      </c>
      <c r="E254" s="11" t="s">
        <v>18</v>
      </c>
      <c r="F254" s="7"/>
      <c r="G254" s="7"/>
      <c r="H254" s="7"/>
      <c r="I254" s="7"/>
      <c r="J254" s="7"/>
      <c r="K254" s="7"/>
      <c r="L254" s="7" t="b">
        <f t="shared" si="9"/>
        <v>0</v>
      </c>
      <c r="M254" s="7">
        <f t="shared" si="10"/>
        <v>0</v>
      </c>
      <c r="N254" s="14">
        <v>1</v>
      </c>
    </row>
    <row r="255" spans="1:14" ht="63.75" x14ac:dyDescent="0.25">
      <c r="A255" s="1">
        <f t="shared" si="11"/>
        <v>252</v>
      </c>
      <c r="B255" s="1" t="s">
        <v>303</v>
      </c>
      <c r="C255" s="1">
        <v>30258</v>
      </c>
      <c r="D255" s="1" t="s">
        <v>66</v>
      </c>
      <c r="E255" s="11" t="s">
        <v>67</v>
      </c>
      <c r="F255" s="7"/>
      <c r="G255" s="7"/>
      <c r="H255" s="7"/>
      <c r="I255" s="7"/>
      <c r="J255" s="7"/>
      <c r="K255" s="7"/>
      <c r="L255" s="7" t="b">
        <f t="shared" si="9"/>
        <v>0</v>
      </c>
      <c r="M255" s="7">
        <f t="shared" si="10"/>
        <v>0</v>
      </c>
      <c r="N255" s="14">
        <v>1</v>
      </c>
    </row>
    <row r="256" spans="1:14" ht="30" x14ac:dyDescent="0.25">
      <c r="A256" s="1">
        <f t="shared" si="11"/>
        <v>253</v>
      </c>
      <c r="B256" s="1" t="s">
        <v>304</v>
      </c>
      <c r="C256" s="1">
        <v>30259</v>
      </c>
      <c r="D256" s="1" t="s">
        <v>8</v>
      </c>
      <c r="E256" s="11" t="s">
        <v>9</v>
      </c>
      <c r="F256" s="7"/>
      <c r="G256" s="7"/>
      <c r="H256" s="7"/>
      <c r="I256" s="7"/>
      <c r="J256" s="7"/>
      <c r="K256" s="7"/>
      <c r="L256" s="7" t="b">
        <f t="shared" si="9"/>
        <v>0</v>
      </c>
      <c r="M256" s="7">
        <f t="shared" si="10"/>
        <v>0</v>
      </c>
      <c r="N256" s="14">
        <v>1</v>
      </c>
    </row>
    <row r="257" spans="1:14" ht="30" x14ac:dyDescent="0.25">
      <c r="A257" s="1">
        <f t="shared" si="11"/>
        <v>254</v>
      </c>
      <c r="B257" s="1" t="s">
        <v>305</v>
      </c>
      <c r="C257" s="1">
        <v>30260</v>
      </c>
      <c r="D257" s="1" t="s">
        <v>8</v>
      </c>
      <c r="E257" s="11" t="s">
        <v>9</v>
      </c>
      <c r="F257" s="7"/>
      <c r="G257" s="7"/>
      <c r="H257" s="7"/>
      <c r="I257" s="7"/>
      <c r="J257" s="7"/>
      <c r="K257" s="7"/>
      <c r="L257" s="7" t="b">
        <f t="shared" si="9"/>
        <v>0</v>
      </c>
      <c r="M257" s="7">
        <f t="shared" si="10"/>
        <v>0</v>
      </c>
      <c r="N257" s="14">
        <v>1</v>
      </c>
    </row>
    <row r="258" spans="1:14" ht="30" x14ac:dyDescent="0.25">
      <c r="A258" s="1">
        <f t="shared" si="11"/>
        <v>255</v>
      </c>
      <c r="B258" s="1" t="s">
        <v>306</v>
      </c>
      <c r="C258" s="1">
        <v>30261</v>
      </c>
      <c r="D258" s="1" t="s">
        <v>8</v>
      </c>
      <c r="E258" s="11" t="s">
        <v>9</v>
      </c>
      <c r="F258" s="7"/>
      <c r="G258" s="7"/>
      <c r="H258" s="7"/>
      <c r="I258" s="7"/>
      <c r="J258" s="7"/>
      <c r="K258" s="7"/>
      <c r="L258" s="7" t="b">
        <f t="shared" si="9"/>
        <v>0</v>
      </c>
      <c r="M258" s="7">
        <f t="shared" si="10"/>
        <v>0</v>
      </c>
      <c r="N258" s="14">
        <v>1</v>
      </c>
    </row>
    <row r="259" spans="1:14" ht="30" x14ac:dyDescent="0.25">
      <c r="A259" s="1">
        <f t="shared" si="11"/>
        <v>256</v>
      </c>
      <c r="B259" s="1" t="s">
        <v>307</v>
      </c>
      <c r="C259" s="1">
        <v>30262</v>
      </c>
      <c r="D259" s="1" t="s">
        <v>8</v>
      </c>
      <c r="E259" s="11" t="s">
        <v>9</v>
      </c>
      <c r="F259" s="7"/>
      <c r="G259" s="7"/>
      <c r="H259" s="7"/>
      <c r="I259" s="7"/>
      <c r="J259" s="7"/>
      <c r="K259" s="7"/>
      <c r="L259" s="7" t="b">
        <f t="shared" si="9"/>
        <v>0</v>
      </c>
      <c r="M259" s="7">
        <f t="shared" si="10"/>
        <v>0</v>
      </c>
      <c r="N259" s="14">
        <v>1</v>
      </c>
    </row>
    <row r="260" spans="1:14" ht="30" x14ac:dyDescent="0.25">
      <c r="A260" s="1">
        <f t="shared" si="11"/>
        <v>257</v>
      </c>
      <c r="B260" s="1" t="s">
        <v>308</v>
      </c>
      <c r="C260" s="1">
        <v>30263</v>
      </c>
      <c r="D260" s="1" t="s">
        <v>11</v>
      </c>
      <c r="E260" s="11" t="s">
        <v>12</v>
      </c>
      <c r="F260" s="7"/>
      <c r="G260" s="7"/>
      <c r="H260" s="7"/>
      <c r="I260" s="7"/>
      <c r="J260" s="7"/>
      <c r="K260" s="7"/>
      <c r="L260" s="7" t="b">
        <f t="shared" si="9"/>
        <v>0</v>
      </c>
      <c r="M260" s="7">
        <f t="shared" si="10"/>
        <v>0</v>
      </c>
      <c r="N260" s="14">
        <v>1</v>
      </c>
    </row>
    <row r="261" spans="1:14" ht="30" x14ac:dyDescent="0.25">
      <c r="A261" s="1">
        <f t="shared" si="11"/>
        <v>258</v>
      </c>
      <c r="B261" s="1" t="s">
        <v>309</v>
      </c>
      <c r="C261" s="1">
        <v>30264</v>
      </c>
      <c r="D261" s="1" t="s">
        <v>8</v>
      </c>
      <c r="E261" s="11" t="s">
        <v>9</v>
      </c>
      <c r="F261" s="7"/>
      <c r="G261" s="7"/>
      <c r="H261" s="7"/>
      <c r="I261" s="7"/>
      <c r="J261" s="7"/>
      <c r="K261" s="7"/>
      <c r="L261" s="7" t="b">
        <f t="shared" ref="L261:L324" si="12">IF(G261&gt;0,G261,IF(I261&gt;0,I261,IF(K261&gt;0,K261)))</f>
        <v>0</v>
      </c>
      <c r="M261" s="7">
        <f t="shared" ref="M261:M324" si="13">G261+I261+K261</f>
        <v>0</v>
      </c>
      <c r="N261" s="14">
        <v>1</v>
      </c>
    </row>
    <row r="262" spans="1:14" ht="30" x14ac:dyDescent="0.25">
      <c r="A262" s="1">
        <f t="shared" ref="A262:A325" si="14">A261+1</f>
        <v>259</v>
      </c>
      <c r="B262" s="1" t="s">
        <v>310</v>
      </c>
      <c r="C262" s="1">
        <v>30265</v>
      </c>
      <c r="D262" s="1" t="s">
        <v>11</v>
      </c>
      <c r="E262" s="11" t="s">
        <v>12</v>
      </c>
      <c r="F262" s="7"/>
      <c r="G262" s="7"/>
      <c r="H262" s="7"/>
      <c r="I262" s="7"/>
      <c r="J262" s="7"/>
      <c r="K262" s="7"/>
      <c r="L262" s="7" t="b">
        <f t="shared" si="12"/>
        <v>0</v>
      </c>
      <c r="M262" s="7">
        <f t="shared" si="13"/>
        <v>0</v>
      </c>
      <c r="N262" s="14">
        <v>1</v>
      </c>
    </row>
    <row r="263" spans="1:14" ht="30" x14ac:dyDescent="0.25">
      <c r="A263" s="1">
        <f t="shared" si="14"/>
        <v>260</v>
      </c>
      <c r="B263" s="1" t="s">
        <v>311</v>
      </c>
      <c r="C263" s="1">
        <v>30266</v>
      </c>
      <c r="D263" s="1" t="s">
        <v>26</v>
      </c>
      <c r="E263" s="11" t="s">
        <v>27</v>
      </c>
      <c r="F263" s="7"/>
      <c r="G263" s="7"/>
      <c r="H263" s="7"/>
      <c r="I263" s="7"/>
      <c r="J263" s="7"/>
      <c r="K263" s="7"/>
      <c r="L263" s="7" t="b">
        <f t="shared" si="12"/>
        <v>0</v>
      </c>
      <c r="M263" s="7">
        <f t="shared" si="13"/>
        <v>0</v>
      </c>
      <c r="N263" s="14">
        <v>1</v>
      </c>
    </row>
    <row r="264" spans="1:14" ht="51" x14ac:dyDescent="0.25">
      <c r="A264" s="1">
        <f t="shared" si="14"/>
        <v>261</v>
      </c>
      <c r="B264" s="3" t="s">
        <v>312</v>
      </c>
      <c r="C264" s="1">
        <v>30267</v>
      </c>
      <c r="D264" s="1" t="s">
        <v>11</v>
      </c>
      <c r="E264" s="11" t="s">
        <v>141</v>
      </c>
      <c r="F264" s="7"/>
      <c r="G264" s="7"/>
      <c r="H264" s="7">
        <v>1</v>
      </c>
      <c r="I264" s="7">
        <v>1</v>
      </c>
      <c r="J264" s="7">
        <v>1</v>
      </c>
      <c r="K264" s="7">
        <v>1</v>
      </c>
      <c r="L264" s="7">
        <f t="shared" si="12"/>
        <v>1</v>
      </c>
      <c r="M264" s="7">
        <f t="shared" si="13"/>
        <v>2</v>
      </c>
      <c r="N264" s="14">
        <v>1</v>
      </c>
    </row>
    <row r="265" spans="1:14" ht="30" x14ac:dyDescent="0.25">
      <c r="A265" s="1">
        <f t="shared" si="14"/>
        <v>262</v>
      </c>
      <c r="B265" s="1" t="s">
        <v>313</v>
      </c>
      <c r="C265" s="1">
        <v>30268</v>
      </c>
      <c r="D265" s="1" t="s">
        <v>26</v>
      </c>
      <c r="E265" s="11" t="s">
        <v>27</v>
      </c>
      <c r="F265" s="7"/>
      <c r="G265" s="7"/>
      <c r="H265" s="7">
        <v>1</v>
      </c>
      <c r="I265" s="7">
        <v>1</v>
      </c>
      <c r="J265" s="7">
        <v>1</v>
      </c>
      <c r="K265" s="7">
        <v>1</v>
      </c>
      <c r="L265" s="7">
        <f t="shared" si="12"/>
        <v>1</v>
      </c>
      <c r="M265" s="7">
        <f t="shared" si="13"/>
        <v>2</v>
      </c>
      <c r="N265" s="14">
        <v>1</v>
      </c>
    </row>
    <row r="266" spans="1:14" ht="30" x14ac:dyDescent="0.25">
      <c r="A266" s="1">
        <f t="shared" si="14"/>
        <v>263</v>
      </c>
      <c r="B266" s="1" t="s">
        <v>314</v>
      </c>
      <c r="C266" s="1">
        <v>30269</v>
      </c>
      <c r="D266" s="1" t="s">
        <v>8</v>
      </c>
      <c r="E266" s="11" t="s">
        <v>9</v>
      </c>
      <c r="F266" s="7"/>
      <c r="G266" s="7"/>
      <c r="H266" s="7"/>
      <c r="I266" s="7"/>
      <c r="J266" s="7"/>
      <c r="K266" s="7"/>
      <c r="L266" s="7" t="b">
        <f t="shared" si="12"/>
        <v>0</v>
      </c>
      <c r="M266" s="7">
        <f t="shared" si="13"/>
        <v>0</v>
      </c>
      <c r="N266" s="14">
        <v>1</v>
      </c>
    </row>
    <row r="267" spans="1:14" ht="30" x14ac:dyDescent="0.25">
      <c r="A267" s="1">
        <f t="shared" si="14"/>
        <v>264</v>
      </c>
      <c r="B267" s="1" t="s">
        <v>315</v>
      </c>
      <c r="C267" s="1">
        <v>30270</v>
      </c>
      <c r="D267" s="1" t="s">
        <v>8</v>
      </c>
      <c r="E267" s="11" t="s">
        <v>9</v>
      </c>
      <c r="F267" s="7"/>
      <c r="G267" s="7"/>
      <c r="H267" s="7"/>
      <c r="I267" s="7"/>
      <c r="J267" s="7"/>
      <c r="K267" s="7"/>
      <c r="L267" s="7" t="b">
        <f t="shared" si="12"/>
        <v>0</v>
      </c>
      <c r="M267" s="7">
        <f t="shared" si="13"/>
        <v>0</v>
      </c>
      <c r="N267" s="14">
        <v>1</v>
      </c>
    </row>
    <row r="268" spans="1:14" ht="30" x14ac:dyDescent="0.25">
      <c r="A268" s="1">
        <f t="shared" si="14"/>
        <v>265</v>
      </c>
      <c r="B268" s="1" t="s">
        <v>316</v>
      </c>
      <c r="C268" s="1">
        <v>30271</v>
      </c>
      <c r="D268" s="1" t="s">
        <v>26</v>
      </c>
      <c r="E268" s="11" t="s">
        <v>27</v>
      </c>
      <c r="F268" s="7"/>
      <c r="G268" s="7"/>
      <c r="H268" s="7"/>
      <c r="I268" s="7"/>
      <c r="J268" s="7"/>
      <c r="K268" s="7"/>
      <c r="L268" s="7" t="b">
        <f t="shared" si="12"/>
        <v>0</v>
      </c>
      <c r="M268" s="7">
        <f t="shared" si="13"/>
        <v>0</v>
      </c>
      <c r="N268" s="14">
        <v>1</v>
      </c>
    </row>
    <row r="269" spans="1:14" ht="30" x14ac:dyDescent="0.25">
      <c r="A269" s="1">
        <f t="shared" si="14"/>
        <v>266</v>
      </c>
      <c r="B269" s="1" t="s">
        <v>317</v>
      </c>
      <c r="C269" s="1">
        <v>30272</v>
      </c>
      <c r="D269" s="1" t="s">
        <v>29</v>
      </c>
      <c r="E269" s="11" t="s">
        <v>30</v>
      </c>
      <c r="F269" s="7"/>
      <c r="G269" s="7"/>
      <c r="H269" s="7"/>
      <c r="I269" s="7"/>
      <c r="J269" s="7"/>
      <c r="K269" s="7"/>
      <c r="L269" s="7" t="b">
        <f t="shared" si="12"/>
        <v>0</v>
      </c>
      <c r="M269" s="7">
        <f t="shared" si="13"/>
        <v>0</v>
      </c>
      <c r="N269" s="14">
        <v>1</v>
      </c>
    </row>
    <row r="270" spans="1:14" ht="30" x14ac:dyDescent="0.25">
      <c r="A270" s="1">
        <f t="shared" si="14"/>
        <v>267</v>
      </c>
      <c r="B270" s="1" t="s">
        <v>318</v>
      </c>
      <c r="C270" s="1">
        <v>30273</v>
      </c>
      <c r="D270" s="1" t="s">
        <v>188</v>
      </c>
      <c r="E270" s="11" t="s">
        <v>21</v>
      </c>
      <c r="F270" s="7"/>
      <c r="G270" s="7"/>
      <c r="H270" s="7"/>
      <c r="I270" s="7"/>
      <c r="J270" s="7"/>
      <c r="K270" s="7"/>
      <c r="L270" s="7" t="b">
        <f t="shared" si="12"/>
        <v>0</v>
      </c>
      <c r="M270" s="7">
        <f t="shared" si="13"/>
        <v>0</v>
      </c>
      <c r="N270" s="14">
        <v>1</v>
      </c>
    </row>
    <row r="271" spans="1:14" ht="30" x14ac:dyDescent="0.25">
      <c r="A271" s="1">
        <f t="shared" si="14"/>
        <v>268</v>
      </c>
      <c r="B271" s="1" t="s">
        <v>319</v>
      </c>
      <c r="C271" s="1">
        <v>30274</v>
      </c>
      <c r="D271" s="1" t="s">
        <v>8</v>
      </c>
      <c r="E271" s="11" t="s">
        <v>9</v>
      </c>
      <c r="F271" s="7"/>
      <c r="G271" s="7"/>
      <c r="H271" s="7"/>
      <c r="I271" s="7"/>
      <c r="J271" s="7"/>
      <c r="K271" s="7"/>
      <c r="L271" s="7" t="b">
        <f t="shared" si="12"/>
        <v>0</v>
      </c>
      <c r="M271" s="7">
        <f t="shared" si="13"/>
        <v>0</v>
      </c>
      <c r="N271" s="14">
        <v>1</v>
      </c>
    </row>
    <row r="272" spans="1:14" ht="51" x14ac:dyDescent="0.25">
      <c r="A272" s="1">
        <f t="shared" si="14"/>
        <v>269</v>
      </c>
      <c r="B272" s="1" t="s">
        <v>320</v>
      </c>
      <c r="C272" s="1">
        <v>30275</v>
      </c>
      <c r="D272" s="1" t="s">
        <v>103</v>
      </c>
      <c r="E272" s="11" t="s">
        <v>104</v>
      </c>
      <c r="F272" s="7"/>
      <c r="G272" s="7"/>
      <c r="H272" s="7"/>
      <c r="I272" s="7"/>
      <c r="J272" s="7"/>
      <c r="K272" s="7"/>
      <c r="L272" s="7" t="b">
        <f t="shared" si="12"/>
        <v>0</v>
      </c>
      <c r="M272" s="7">
        <f t="shared" si="13"/>
        <v>0</v>
      </c>
      <c r="N272" s="14">
        <v>1</v>
      </c>
    </row>
    <row r="273" spans="1:14" ht="89.25" x14ac:dyDescent="0.25">
      <c r="A273" s="1">
        <f t="shared" si="14"/>
        <v>270</v>
      </c>
      <c r="B273" s="1" t="s">
        <v>321</v>
      </c>
      <c r="C273" s="1">
        <v>30276</v>
      </c>
      <c r="D273" s="1" t="s">
        <v>14</v>
      </c>
      <c r="E273" s="11" t="s">
        <v>23</v>
      </c>
      <c r="F273" s="7"/>
      <c r="G273" s="7"/>
      <c r="H273" s="7"/>
      <c r="I273" s="7"/>
      <c r="J273" s="7">
        <v>1</v>
      </c>
      <c r="K273" s="7">
        <v>1</v>
      </c>
      <c r="L273" s="7">
        <f t="shared" si="12"/>
        <v>1</v>
      </c>
      <c r="M273" s="7">
        <f t="shared" si="13"/>
        <v>1</v>
      </c>
      <c r="N273" s="14">
        <v>1</v>
      </c>
    </row>
    <row r="274" spans="1:14" ht="30" x14ac:dyDescent="0.25">
      <c r="A274" s="1">
        <f t="shared" si="14"/>
        <v>271</v>
      </c>
      <c r="B274" s="1" t="s">
        <v>322</v>
      </c>
      <c r="C274" s="1">
        <v>30277</v>
      </c>
      <c r="D274" s="1" t="s">
        <v>26</v>
      </c>
      <c r="E274" s="11" t="s">
        <v>27</v>
      </c>
      <c r="F274" s="7"/>
      <c r="G274" s="7"/>
      <c r="H274" s="7"/>
      <c r="I274" s="7"/>
      <c r="J274" s="7"/>
      <c r="K274" s="7"/>
      <c r="L274" s="7" t="b">
        <f t="shared" si="12"/>
        <v>0</v>
      </c>
      <c r="M274" s="7">
        <f t="shared" si="13"/>
        <v>0</v>
      </c>
      <c r="N274" s="14">
        <v>1</v>
      </c>
    </row>
    <row r="275" spans="1:14" ht="30" x14ac:dyDescent="0.25">
      <c r="A275" s="1">
        <f t="shared" si="14"/>
        <v>272</v>
      </c>
      <c r="B275" s="1" t="s">
        <v>323</v>
      </c>
      <c r="C275" s="1">
        <v>30278</v>
      </c>
      <c r="D275" s="1" t="s">
        <v>63</v>
      </c>
      <c r="E275" s="11" t="s">
        <v>27</v>
      </c>
      <c r="F275" s="7"/>
      <c r="G275" s="7"/>
      <c r="H275" s="7"/>
      <c r="I275" s="7"/>
      <c r="J275" s="7"/>
      <c r="K275" s="7"/>
      <c r="L275" s="7" t="b">
        <f t="shared" si="12"/>
        <v>0</v>
      </c>
      <c r="M275" s="7">
        <f t="shared" si="13"/>
        <v>0</v>
      </c>
      <c r="N275" s="14">
        <v>1</v>
      </c>
    </row>
    <row r="276" spans="1:14" ht="30" x14ac:dyDescent="0.25">
      <c r="A276" s="1">
        <f t="shared" si="14"/>
        <v>273</v>
      </c>
      <c r="B276" s="1" t="s">
        <v>324</v>
      </c>
      <c r="C276" s="1">
        <v>30279</v>
      </c>
      <c r="D276" s="1" t="s">
        <v>26</v>
      </c>
      <c r="E276" s="11" t="s">
        <v>27</v>
      </c>
      <c r="F276" s="7"/>
      <c r="G276" s="7"/>
      <c r="H276" s="7"/>
      <c r="I276" s="7"/>
      <c r="J276" s="7"/>
      <c r="K276" s="7"/>
      <c r="L276" s="7" t="b">
        <f t="shared" si="12"/>
        <v>0</v>
      </c>
      <c r="M276" s="7">
        <f t="shared" si="13"/>
        <v>0</v>
      </c>
      <c r="N276" s="14">
        <v>1</v>
      </c>
    </row>
    <row r="277" spans="1:14" ht="30" x14ac:dyDescent="0.25">
      <c r="A277" s="1">
        <f t="shared" si="14"/>
        <v>274</v>
      </c>
      <c r="B277" s="1" t="s">
        <v>325</v>
      </c>
      <c r="C277" s="1">
        <v>30280</v>
      </c>
      <c r="D277" s="1" t="s">
        <v>29</v>
      </c>
      <c r="E277" s="11" t="s">
        <v>30</v>
      </c>
      <c r="F277" s="7"/>
      <c r="G277" s="7"/>
      <c r="H277" s="7"/>
      <c r="I277" s="7"/>
      <c r="J277" s="7">
        <v>1</v>
      </c>
      <c r="K277" s="7">
        <v>1</v>
      </c>
      <c r="L277" s="7">
        <f t="shared" si="12"/>
        <v>1</v>
      </c>
      <c r="M277" s="7">
        <f t="shared" si="13"/>
        <v>1</v>
      </c>
      <c r="N277" s="14">
        <v>1</v>
      </c>
    </row>
    <row r="278" spans="1:14" ht="30" x14ac:dyDescent="0.25">
      <c r="A278" s="1">
        <f t="shared" si="14"/>
        <v>275</v>
      </c>
      <c r="B278" s="1" t="s">
        <v>326</v>
      </c>
      <c r="C278" s="1">
        <v>30281</v>
      </c>
      <c r="D278" s="1" t="s">
        <v>8</v>
      </c>
      <c r="E278" s="11" t="s">
        <v>9</v>
      </c>
      <c r="F278" s="7"/>
      <c r="G278" s="7"/>
      <c r="H278" s="7"/>
      <c r="I278" s="7"/>
      <c r="J278" s="7"/>
      <c r="K278" s="7"/>
      <c r="L278" s="7" t="b">
        <f t="shared" si="12"/>
        <v>0</v>
      </c>
      <c r="M278" s="7">
        <f t="shared" si="13"/>
        <v>0</v>
      </c>
      <c r="N278" s="14">
        <v>1</v>
      </c>
    </row>
    <row r="279" spans="1:14" ht="30" x14ac:dyDescent="0.25">
      <c r="A279" s="1">
        <f t="shared" si="14"/>
        <v>276</v>
      </c>
      <c r="B279" s="1" t="s">
        <v>327</v>
      </c>
      <c r="C279" s="1">
        <v>30282</v>
      </c>
      <c r="D279" s="1" t="s">
        <v>26</v>
      </c>
      <c r="E279" s="11" t="s">
        <v>27</v>
      </c>
      <c r="F279" s="7"/>
      <c r="G279" s="7"/>
      <c r="H279" s="7"/>
      <c r="I279" s="7"/>
      <c r="J279" s="7"/>
      <c r="K279" s="7"/>
      <c r="L279" s="7" t="b">
        <f t="shared" si="12"/>
        <v>0</v>
      </c>
      <c r="M279" s="7">
        <f t="shared" si="13"/>
        <v>0</v>
      </c>
      <c r="N279" s="14">
        <v>1</v>
      </c>
    </row>
    <row r="280" spans="1:14" ht="25.5" x14ac:dyDescent="0.25">
      <c r="A280" s="1">
        <f t="shared" si="14"/>
        <v>277</v>
      </c>
      <c r="B280" s="1" t="s">
        <v>328</v>
      </c>
      <c r="C280" s="1">
        <v>30283</v>
      </c>
      <c r="D280" s="1" t="s">
        <v>29</v>
      </c>
      <c r="E280" s="11" t="s">
        <v>30</v>
      </c>
      <c r="F280" s="7"/>
      <c r="G280" s="7"/>
      <c r="H280" s="7"/>
      <c r="I280" s="7"/>
      <c r="J280" s="7"/>
      <c r="K280" s="7"/>
      <c r="L280" s="7" t="b">
        <f t="shared" si="12"/>
        <v>0</v>
      </c>
      <c r="M280" s="7">
        <f t="shared" si="13"/>
        <v>0</v>
      </c>
      <c r="N280" s="14">
        <v>1</v>
      </c>
    </row>
    <row r="281" spans="1:14" ht="30" x14ac:dyDescent="0.25">
      <c r="A281" s="1">
        <f t="shared" si="14"/>
        <v>278</v>
      </c>
      <c r="B281" s="1" t="s">
        <v>329</v>
      </c>
      <c r="C281" s="1">
        <v>30284</v>
      </c>
      <c r="D281" s="1" t="s">
        <v>8</v>
      </c>
      <c r="E281" s="11" t="s">
        <v>9</v>
      </c>
      <c r="F281" s="7"/>
      <c r="G281" s="7"/>
      <c r="H281" s="7"/>
      <c r="I281" s="7"/>
      <c r="J281" s="7"/>
      <c r="K281" s="7"/>
      <c r="L281" s="7" t="b">
        <f t="shared" si="12"/>
        <v>0</v>
      </c>
      <c r="M281" s="7">
        <f t="shared" si="13"/>
        <v>0</v>
      </c>
      <c r="N281" s="14">
        <v>1</v>
      </c>
    </row>
    <row r="282" spans="1:14" ht="30" x14ac:dyDescent="0.25">
      <c r="A282" s="1">
        <f t="shared" si="14"/>
        <v>279</v>
      </c>
      <c r="B282" s="1" t="s">
        <v>330</v>
      </c>
      <c r="C282" s="1">
        <v>30285</v>
      </c>
      <c r="D282" s="1" t="s">
        <v>8</v>
      </c>
      <c r="E282" s="11" t="s">
        <v>9</v>
      </c>
      <c r="F282" s="7"/>
      <c r="G282" s="7"/>
      <c r="H282" s="7"/>
      <c r="I282" s="7"/>
      <c r="J282" s="7"/>
      <c r="K282" s="7"/>
      <c r="L282" s="7" t="b">
        <f t="shared" si="12"/>
        <v>0</v>
      </c>
      <c r="M282" s="7">
        <f t="shared" si="13"/>
        <v>0</v>
      </c>
      <c r="N282" s="14">
        <v>1</v>
      </c>
    </row>
    <row r="283" spans="1:14" ht="25.5" x14ac:dyDescent="0.25">
      <c r="A283" s="1">
        <f t="shared" si="14"/>
        <v>280</v>
      </c>
      <c r="B283" s="1" t="s">
        <v>331</v>
      </c>
      <c r="C283" s="1">
        <v>30286</v>
      </c>
      <c r="D283" s="1" t="s">
        <v>8</v>
      </c>
      <c r="E283" s="11" t="s">
        <v>9</v>
      </c>
      <c r="F283" s="7"/>
      <c r="G283" s="7"/>
      <c r="H283" s="7"/>
      <c r="I283" s="7"/>
      <c r="J283" s="7"/>
      <c r="K283" s="7"/>
      <c r="L283" s="7" t="b">
        <f t="shared" si="12"/>
        <v>0</v>
      </c>
      <c r="M283" s="7">
        <f t="shared" si="13"/>
        <v>0</v>
      </c>
      <c r="N283" s="14">
        <v>1</v>
      </c>
    </row>
    <row r="284" spans="1:14" ht="30" x14ac:dyDescent="0.25">
      <c r="A284" s="1">
        <f t="shared" si="14"/>
        <v>281</v>
      </c>
      <c r="B284" s="1" t="s">
        <v>332</v>
      </c>
      <c r="C284" s="1">
        <v>30287</v>
      </c>
      <c r="D284" s="1" t="s">
        <v>122</v>
      </c>
      <c r="E284" s="11" t="s">
        <v>27</v>
      </c>
      <c r="F284" s="7"/>
      <c r="G284" s="7"/>
      <c r="H284" s="7"/>
      <c r="I284" s="7"/>
      <c r="J284" s="7"/>
      <c r="K284" s="7"/>
      <c r="L284" s="7" t="b">
        <f t="shared" si="12"/>
        <v>0</v>
      </c>
      <c r="M284" s="7">
        <f t="shared" si="13"/>
        <v>0</v>
      </c>
      <c r="N284" s="14">
        <v>1</v>
      </c>
    </row>
    <row r="285" spans="1:14" ht="25.5" x14ac:dyDescent="0.25">
      <c r="A285" s="1">
        <f t="shared" si="14"/>
        <v>282</v>
      </c>
      <c r="B285" s="1" t="s">
        <v>333</v>
      </c>
      <c r="C285" s="1">
        <v>30288</v>
      </c>
      <c r="D285" s="1" t="s">
        <v>26</v>
      </c>
      <c r="E285" s="11" t="s">
        <v>27</v>
      </c>
      <c r="F285" s="7"/>
      <c r="G285" s="7"/>
      <c r="H285" s="7"/>
      <c r="I285" s="7"/>
      <c r="J285" s="7"/>
      <c r="K285" s="7"/>
      <c r="L285" s="7" t="b">
        <f t="shared" si="12"/>
        <v>0</v>
      </c>
      <c r="M285" s="7">
        <f t="shared" si="13"/>
        <v>0</v>
      </c>
      <c r="N285" s="14">
        <v>1</v>
      </c>
    </row>
    <row r="286" spans="1:14" ht="30" x14ac:dyDescent="0.25">
      <c r="A286" s="1">
        <f t="shared" si="14"/>
        <v>283</v>
      </c>
      <c r="B286" s="1" t="s">
        <v>334</v>
      </c>
      <c r="C286" s="1">
        <v>30289</v>
      </c>
      <c r="D286" s="1" t="s">
        <v>11</v>
      </c>
      <c r="E286" s="11" t="s">
        <v>12</v>
      </c>
      <c r="F286" s="7"/>
      <c r="G286" s="7"/>
      <c r="H286" s="7"/>
      <c r="I286" s="7"/>
      <c r="J286" s="7"/>
      <c r="K286" s="7"/>
      <c r="L286" s="7" t="b">
        <f t="shared" si="12"/>
        <v>0</v>
      </c>
      <c r="M286" s="7">
        <f t="shared" si="13"/>
        <v>0</v>
      </c>
      <c r="N286" s="14">
        <v>1</v>
      </c>
    </row>
    <row r="287" spans="1:14" ht="30" x14ac:dyDescent="0.25">
      <c r="A287" s="1">
        <f t="shared" si="14"/>
        <v>284</v>
      </c>
      <c r="B287" s="1" t="s">
        <v>335</v>
      </c>
      <c r="C287" s="1">
        <v>30291</v>
      </c>
      <c r="D287" s="1" t="s">
        <v>8</v>
      </c>
      <c r="E287" s="11" t="s">
        <v>9</v>
      </c>
      <c r="F287" s="7"/>
      <c r="G287" s="7"/>
      <c r="H287" s="7"/>
      <c r="I287" s="7"/>
      <c r="J287" s="7"/>
      <c r="K287" s="7"/>
      <c r="L287" s="7" t="b">
        <f t="shared" si="12"/>
        <v>0</v>
      </c>
      <c r="M287" s="7">
        <f t="shared" si="13"/>
        <v>0</v>
      </c>
      <c r="N287" s="14">
        <v>1</v>
      </c>
    </row>
    <row r="288" spans="1:14" ht="30" x14ac:dyDescent="0.25">
      <c r="A288" s="1">
        <f t="shared" si="14"/>
        <v>285</v>
      </c>
      <c r="B288" s="3" t="s">
        <v>336</v>
      </c>
      <c r="C288" s="1">
        <v>30355</v>
      </c>
      <c r="D288" s="1" t="s">
        <v>26</v>
      </c>
      <c r="E288" s="11" t="s">
        <v>27</v>
      </c>
      <c r="F288" s="7"/>
      <c r="G288" s="7"/>
      <c r="H288" s="7"/>
      <c r="I288" s="7"/>
      <c r="J288" s="7"/>
      <c r="K288" s="7"/>
      <c r="L288" s="7" t="b">
        <f t="shared" si="12"/>
        <v>0</v>
      </c>
      <c r="M288" s="7">
        <f t="shared" si="13"/>
        <v>0</v>
      </c>
      <c r="N288" s="14">
        <v>1</v>
      </c>
    </row>
    <row r="289" spans="1:14" ht="30" x14ac:dyDescent="0.25">
      <c r="A289" s="1">
        <f t="shared" si="14"/>
        <v>286</v>
      </c>
      <c r="B289" s="1" t="s">
        <v>337</v>
      </c>
      <c r="C289" s="1">
        <v>30290</v>
      </c>
      <c r="D289" s="1" t="s">
        <v>188</v>
      </c>
      <c r="E289" s="11" t="s">
        <v>21</v>
      </c>
      <c r="F289" s="7"/>
      <c r="G289" s="7"/>
      <c r="H289" s="7"/>
      <c r="I289" s="7"/>
      <c r="J289" s="7"/>
      <c r="K289" s="7"/>
      <c r="L289" s="7" t="b">
        <f t="shared" si="12"/>
        <v>0</v>
      </c>
      <c r="M289" s="7">
        <f t="shared" si="13"/>
        <v>0</v>
      </c>
      <c r="N289" s="14">
        <v>1</v>
      </c>
    </row>
    <row r="290" spans="1:14" ht="30" x14ac:dyDescent="0.25">
      <c r="A290" s="1">
        <f t="shared" si="14"/>
        <v>287</v>
      </c>
      <c r="B290" s="1" t="s">
        <v>338</v>
      </c>
      <c r="C290" s="1">
        <v>30292</v>
      </c>
      <c r="D290" s="1" t="s">
        <v>26</v>
      </c>
      <c r="E290" s="11" t="s">
        <v>27</v>
      </c>
      <c r="F290" s="7"/>
      <c r="G290" s="7"/>
      <c r="H290" s="7"/>
      <c r="I290" s="7"/>
      <c r="J290" s="7"/>
      <c r="K290" s="7"/>
      <c r="L290" s="7" t="b">
        <f t="shared" si="12"/>
        <v>0</v>
      </c>
      <c r="M290" s="7">
        <f t="shared" si="13"/>
        <v>0</v>
      </c>
      <c r="N290" s="14">
        <v>1</v>
      </c>
    </row>
    <row r="291" spans="1:14" ht="30" x14ac:dyDescent="0.25">
      <c r="A291" s="1">
        <f t="shared" si="14"/>
        <v>288</v>
      </c>
      <c r="B291" s="1" t="s">
        <v>339</v>
      </c>
      <c r="C291" s="1">
        <v>30293</v>
      </c>
      <c r="D291" s="1" t="s">
        <v>26</v>
      </c>
      <c r="E291" s="11" t="s">
        <v>27</v>
      </c>
      <c r="F291" s="7"/>
      <c r="G291" s="7"/>
      <c r="H291" s="7"/>
      <c r="I291" s="7"/>
      <c r="J291" s="7"/>
      <c r="K291" s="7"/>
      <c r="L291" s="7" t="b">
        <f t="shared" si="12"/>
        <v>0</v>
      </c>
      <c r="M291" s="7">
        <f t="shared" si="13"/>
        <v>0</v>
      </c>
      <c r="N291" s="14">
        <v>1</v>
      </c>
    </row>
    <row r="292" spans="1:14" ht="30" x14ac:dyDescent="0.25">
      <c r="A292" s="1">
        <f t="shared" si="14"/>
        <v>289</v>
      </c>
      <c r="B292" s="1" t="s">
        <v>340</v>
      </c>
      <c r="C292" s="1">
        <v>30294</v>
      </c>
      <c r="D292" s="1" t="s">
        <v>8</v>
      </c>
      <c r="E292" s="11" t="s">
        <v>9</v>
      </c>
      <c r="F292" s="7">
        <v>2</v>
      </c>
      <c r="G292" s="7">
        <v>1</v>
      </c>
      <c r="H292" s="7">
        <v>1</v>
      </c>
      <c r="I292" s="7">
        <v>1</v>
      </c>
      <c r="J292" s="7">
        <v>2</v>
      </c>
      <c r="K292" s="7">
        <v>1</v>
      </c>
      <c r="L292" s="7">
        <f t="shared" si="12"/>
        <v>1</v>
      </c>
      <c r="M292" s="7">
        <f t="shared" si="13"/>
        <v>3</v>
      </c>
      <c r="N292" s="14">
        <v>1</v>
      </c>
    </row>
    <row r="293" spans="1:14" ht="30" x14ac:dyDescent="0.25">
      <c r="A293" s="1">
        <f t="shared" si="14"/>
        <v>290</v>
      </c>
      <c r="B293" s="1" t="s">
        <v>341</v>
      </c>
      <c r="C293" s="1">
        <v>30295</v>
      </c>
      <c r="D293" s="1" t="s">
        <v>8</v>
      </c>
      <c r="E293" s="11" t="s">
        <v>9</v>
      </c>
      <c r="F293" s="7"/>
      <c r="G293" s="7"/>
      <c r="H293" s="7"/>
      <c r="I293" s="7"/>
      <c r="J293" s="7"/>
      <c r="K293" s="7"/>
      <c r="L293" s="7" t="b">
        <f t="shared" si="12"/>
        <v>0</v>
      </c>
      <c r="M293" s="7">
        <f t="shared" si="13"/>
        <v>0</v>
      </c>
      <c r="N293" s="14">
        <v>1</v>
      </c>
    </row>
    <row r="294" spans="1:14" ht="30" x14ac:dyDescent="0.25">
      <c r="A294" s="1">
        <f t="shared" si="14"/>
        <v>291</v>
      </c>
      <c r="B294" s="1" t="s">
        <v>342</v>
      </c>
      <c r="C294" s="1">
        <v>30296</v>
      </c>
      <c r="D294" s="1" t="s">
        <v>343</v>
      </c>
      <c r="E294" s="11" t="s">
        <v>12</v>
      </c>
      <c r="F294" s="7"/>
      <c r="G294" s="7"/>
      <c r="H294" s="7"/>
      <c r="I294" s="7"/>
      <c r="J294" s="7"/>
      <c r="K294" s="7"/>
      <c r="L294" s="7" t="b">
        <f t="shared" si="12"/>
        <v>0</v>
      </c>
      <c r="M294" s="7">
        <f t="shared" si="13"/>
        <v>0</v>
      </c>
      <c r="N294" s="14">
        <v>1</v>
      </c>
    </row>
    <row r="295" spans="1:14" ht="38.25" x14ac:dyDescent="0.25">
      <c r="A295" s="1">
        <f t="shared" si="14"/>
        <v>292</v>
      </c>
      <c r="B295" s="1" t="s">
        <v>344</v>
      </c>
      <c r="C295" s="1">
        <v>30297</v>
      </c>
      <c r="D295" s="1" t="s">
        <v>113</v>
      </c>
      <c r="E295" s="11" t="s">
        <v>114</v>
      </c>
      <c r="F295" s="7"/>
      <c r="G295" s="7"/>
      <c r="H295" s="7"/>
      <c r="I295" s="7"/>
      <c r="J295" s="7"/>
      <c r="K295" s="7"/>
      <c r="L295" s="7" t="b">
        <f t="shared" si="12"/>
        <v>0</v>
      </c>
      <c r="M295" s="7">
        <f t="shared" si="13"/>
        <v>0</v>
      </c>
      <c r="N295" s="14">
        <v>1</v>
      </c>
    </row>
    <row r="296" spans="1:14" ht="30" x14ac:dyDescent="0.25">
      <c r="A296" s="1">
        <f t="shared" si="14"/>
        <v>293</v>
      </c>
      <c r="B296" s="1" t="s">
        <v>345</v>
      </c>
      <c r="C296" s="1">
        <v>30298</v>
      </c>
      <c r="D296" s="1" t="s">
        <v>8</v>
      </c>
      <c r="E296" s="11" t="s">
        <v>9</v>
      </c>
      <c r="F296" s="7"/>
      <c r="G296" s="7"/>
      <c r="H296" s="7"/>
      <c r="I296" s="7"/>
      <c r="J296" s="7"/>
      <c r="K296" s="7"/>
      <c r="L296" s="7" t="b">
        <f t="shared" si="12"/>
        <v>0</v>
      </c>
      <c r="M296" s="7">
        <f t="shared" si="13"/>
        <v>0</v>
      </c>
      <c r="N296" s="14">
        <v>1</v>
      </c>
    </row>
    <row r="297" spans="1:14" ht="25.5" x14ac:dyDescent="0.25">
      <c r="A297" s="1">
        <f t="shared" si="14"/>
        <v>294</v>
      </c>
      <c r="B297" s="1" t="s">
        <v>346</v>
      </c>
      <c r="C297" s="1">
        <v>30299</v>
      </c>
      <c r="D297" s="1" t="s">
        <v>8</v>
      </c>
      <c r="E297" s="11" t="s">
        <v>9</v>
      </c>
      <c r="F297" s="7"/>
      <c r="G297" s="7"/>
      <c r="H297" s="7"/>
      <c r="I297" s="7"/>
      <c r="J297" s="7"/>
      <c r="K297" s="7"/>
      <c r="L297" s="7" t="b">
        <f t="shared" si="12"/>
        <v>0</v>
      </c>
      <c r="M297" s="7">
        <f t="shared" si="13"/>
        <v>0</v>
      </c>
      <c r="N297" s="14">
        <v>1</v>
      </c>
    </row>
    <row r="298" spans="1:14" ht="30" x14ac:dyDescent="0.25">
      <c r="A298" s="1">
        <f t="shared" si="14"/>
        <v>295</v>
      </c>
      <c r="B298" s="1" t="s">
        <v>347</v>
      </c>
      <c r="C298" s="1">
        <v>30300</v>
      </c>
      <c r="D298" s="1" t="s">
        <v>11</v>
      </c>
      <c r="E298" s="11" t="s">
        <v>12</v>
      </c>
      <c r="F298" s="7"/>
      <c r="G298" s="7"/>
      <c r="H298" s="7"/>
      <c r="I298" s="7"/>
      <c r="J298" s="7"/>
      <c r="K298" s="7"/>
      <c r="L298" s="7" t="b">
        <f t="shared" si="12"/>
        <v>0</v>
      </c>
      <c r="M298" s="7">
        <f t="shared" si="13"/>
        <v>0</v>
      </c>
      <c r="N298" s="14">
        <v>1</v>
      </c>
    </row>
    <row r="299" spans="1:14" ht="30" x14ac:dyDescent="0.25">
      <c r="A299" s="1">
        <f t="shared" si="14"/>
        <v>296</v>
      </c>
      <c r="B299" s="1" t="s">
        <v>348</v>
      </c>
      <c r="C299" s="1">
        <v>30303</v>
      </c>
      <c r="D299" s="1" t="s">
        <v>26</v>
      </c>
      <c r="E299" s="11" t="s">
        <v>27</v>
      </c>
      <c r="F299" s="7"/>
      <c r="G299" s="7"/>
      <c r="H299" s="7"/>
      <c r="I299" s="7"/>
      <c r="J299" s="7"/>
      <c r="K299" s="7"/>
      <c r="L299" s="7" t="b">
        <f t="shared" si="12"/>
        <v>0</v>
      </c>
      <c r="M299" s="7">
        <f t="shared" si="13"/>
        <v>0</v>
      </c>
      <c r="N299" s="14">
        <v>1</v>
      </c>
    </row>
    <row r="300" spans="1:14" ht="30" x14ac:dyDescent="0.25">
      <c r="A300" s="1">
        <f t="shared" si="14"/>
        <v>297</v>
      </c>
      <c r="B300" s="1" t="s">
        <v>349</v>
      </c>
      <c r="C300" s="1">
        <v>30301</v>
      </c>
      <c r="D300" s="1" t="s">
        <v>8</v>
      </c>
      <c r="E300" s="11" t="s">
        <v>9</v>
      </c>
      <c r="F300" s="7"/>
      <c r="G300" s="7"/>
      <c r="H300" s="7"/>
      <c r="I300" s="7"/>
      <c r="J300" s="7"/>
      <c r="K300" s="7"/>
      <c r="L300" s="7" t="b">
        <f t="shared" si="12"/>
        <v>0</v>
      </c>
      <c r="M300" s="7">
        <f t="shared" si="13"/>
        <v>0</v>
      </c>
      <c r="N300" s="14">
        <v>1</v>
      </c>
    </row>
    <row r="301" spans="1:14" ht="30" x14ac:dyDescent="0.25">
      <c r="A301" s="1">
        <f t="shared" si="14"/>
        <v>298</v>
      </c>
      <c r="B301" s="1" t="s">
        <v>350</v>
      </c>
      <c r="C301" s="1">
        <v>30302</v>
      </c>
      <c r="D301" s="1" t="s">
        <v>122</v>
      </c>
      <c r="E301" s="11" t="s">
        <v>27</v>
      </c>
      <c r="F301" s="7">
        <v>1</v>
      </c>
      <c r="G301" s="7">
        <v>1</v>
      </c>
      <c r="H301" s="7">
        <v>1</v>
      </c>
      <c r="I301" s="7">
        <v>1</v>
      </c>
      <c r="J301" s="7">
        <v>1</v>
      </c>
      <c r="K301" s="7">
        <v>1</v>
      </c>
      <c r="L301" s="7">
        <f t="shared" si="12"/>
        <v>1</v>
      </c>
      <c r="M301" s="7">
        <f t="shared" si="13"/>
        <v>3</v>
      </c>
      <c r="N301" s="14">
        <v>1</v>
      </c>
    </row>
    <row r="302" spans="1:14" ht="30" x14ac:dyDescent="0.25">
      <c r="A302" s="1">
        <f t="shared" si="14"/>
        <v>299</v>
      </c>
      <c r="B302" s="1" t="s">
        <v>351</v>
      </c>
      <c r="C302" s="1">
        <v>30228</v>
      </c>
      <c r="D302" s="1" t="s">
        <v>8</v>
      </c>
      <c r="E302" s="11" t="s">
        <v>9</v>
      </c>
      <c r="F302" s="7"/>
      <c r="G302" s="7"/>
      <c r="H302" s="7">
        <v>1</v>
      </c>
      <c r="I302" s="7">
        <v>1</v>
      </c>
      <c r="J302" s="7">
        <v>1</v>
      </c>
      <c r="K302" s="7">
        <v>1</v>
      </c>
      <c r="L302" s="7">
        <f t="shared" si="12"/>
        <v>1</v>
      </c>
      <c r="M302" s="7">
        <f t="shared" si="13"/>
        <v>2</v>
      </c>
      <c r="N302" s="14">
        <v>1</v>
      </c>
    </row>
    <row r="303" spans="1:14" ht="30" x14ac:dyDescent="0.25">
      <c r="A303" s="1">
        <f t="shared" si="14"/>
        <v>300</v>
      </c>
      <c r="B303" s="1" t="s">
        <v>352</v>
      </c>
      <c r="C303" s="1">
        <v>30239</v>
      </c>
      <c r="D303" s="1" t="s">
        <v>8</v>
      </c>
      <c r="E303" s="11" t="s">
        <v>9</v>
      </c>
      <c r="F303" s="7"/>
      <c r="G303" s="7"/>
      <c r="H303" s="7"/>
      <c r="I303" s="7"/>
      <c r="J303" s="7"/>
      <c r="K303" s="7"/>
      <c r="L303" s="7" t="b">
        <f t="shared" si="12"/>
        <v>0</v>
      </c>
      <c r="M303" s="7">
        <f t="shared" si="13"/>
        <v>0</v>
      </c>
      <c r="N303" s="14">
        <v>1</v>
      </c>
    </row>
    <row r="304" spans="1:14" ht="30" x14ac:dyDescent="0.25">
      <c r="A304" s="1">
        <f t="shared" si="14"/>
        <v>301</v>
      </c>
      <c r="B304" s="1" t="s">
        <v>353</v>
      </c>
      <c r="C304" s="1">
        <v>30246</v>
      </c>
      <c r="D304" s="1" t="s">
        <v>8</v>
      </c>
      <c r="E304" s="11" t="s">
        <v>9</v>
      </c>
      <c r="F304" s="7"/>
      <c r="G304" s="7"/>
      <c r="H304" s="7"/>
      <c r="I304" s="7"/>
      <c r="J304" s="7"/>
      <c r="K304" s="7"/>
      <c r="L304" s="7" t="b">
        <f t="shared" si="12"/>
        <v>0</v>
      </c>
      <c r="M304" s="7">
        <f t="shared" si="13"/>
        <v>0</v>
      </c>
      <c r="N304" s="14">
        <v>1</v>
      </c>
    </row>
    <row r="305" spans="1:14" ht="51" x14ac:dyDescent="0.25">
      <c r="A305" s="1">
        <f t="shared" si="14"/>
        <v>302</v>
      </c>
      <c r="B305" s="1" t="s">
        <v>354</v>
      </c>
      <c r="C305" s="1">
        <v>30304</v>
      </c>
      <c r="D305" s="1" t="s">
        <v>58</v>
      </c>
      <c r="E305" s="11" t="s">
        <v>59</v>
      </c>
      <c r="F305" s="7"/>
      <c r="G305" s="7"/>
      <c r="H305" s="7"/>
      <c r="I305" s="7"/>
      <c r="J305" s="7"/>
      <c r="K305" s="7"/>
      <c r="L305" s="7" t="b">
        <f t="shared" si="12"/>
        <v>0</v>
      </c>
      <c r="M305" s="7">
        <f t="shared" si="13"/>
        <v>0</v>
      </c>
      <c r="N305" s="14">
        <v>1</v>
      </c>
    </row>
    <row r="306" spans="1:14" ht="51" x14ac:dyDescent="0.25">
      <c r="A306" s="1">
        <f t="shared" si="14"/>
        <v>303</v>
      </c>
      <c r="B306" s="1" t="s">
        <v>355</v>
      </c>
      <c r="C306" s="1">
        <v>30305</v>
      </c>
      <c r="D306" s="1" t="s">
        <v>103</v>
      </c>
      <c r="E306" s="11" t="s">
        <v>104</v>
      </c>
      <c r="F306" s="7"/>
      <c r="G306" s="7"/>
      <c r="H306" s="7"/>
      <c r="I306" s="7"/>
      <c r="J306" s="7"/>
      <c r="K306" s="7"/>
      <c r="L306" s="7" t="b">
        <f t="shared" si="12"/>
        <v>0</v>
      </c>
      <c r="M306" s="7">
        <f t="shared" si="13"/>
        <v>0</v>
      </c>
      <c r="N306" s="14">
        <v>1</v>
      </c>
    </row>
    <row r="307" spans="1:14" ht="25.5" x14ac:dyDescent="0.25">
      <c r="A307" s="1">
        <f t="shared" si="14"/>
        <v>304</v>
      </c>
      <c r="B307" s="1" t="s">
        <v>356</v>
      </c>
      <c r="C307" s="1">
        <v>30306</v>
      </c>
      <c r="D307" s="1" t="s">
        <v>11</v>
      </c>
      <c r="E307" s="11" t="s">
        <v>12</v>
      </c>
      <c r="F307" s="7"/>
      <c r="G307" s="7"/>
      <c r="H307" s="7"/>
      <c r="I307" s="7"/>
      <c r="J307" s="7"/>
      <c r="K307" s="7"/>
      <c r="L307" s="7" t="b">
        <f t="shared" si="12"/>
        <v>0</v>
      </c>
      <c r="M307" s="7">
        <f t="shared" si="13"/>
        <v>0</v>
      </c>
      <c r="N307" s="14">
        <v>1</v>
      </c>
    </row>
    <row r="308" spans="1:14" ht="30" x14ac:dyDescent="0.25">
      <c r="A308" s="1">
        <f t="shared" si="14"/>
        <v>305</v>
      </c>
      <c r="B308" s="1" t="s">
        <v>357</v>
      </c>
      <c r="C308" s="1">
        <v>30307</v>
      </c>
      <c r="D308" s="1" t="s">
        <v>8</v>
      </c>
      <c r="E308" s="11" t="s">
        <v>9</v>
      </c>
      <c r="F308" s="7">
        <v>1</v>
      </c>
      <c r="G308" s="7">
        <v>1</v>
      </c>
      <c r="H308" s="7">
        <v>1</v>
      </c>
      <c r="I308" s="7">
        <v>1</v>
      </c>
      <c r="J308" s="7">
        <v>1</v>
      </c>
      <c r="K308" s="7">
        <v>1</v>
      </c>
      <c r="L308" s="7">
        <f t="shared" si="12"/>
        <v>1</v>
      </c>
      <c r="M308" s="7">
        <f t="shared" si="13"/>
        <v>3</v>
      </c>
      <c r="N308" s="14">
        <v>1</v>
      </c>
    </row>
    <row r="309" spans="1:14" ht="30" x14ac:dyDescent="0.25">
      <c r="A309" s="1">
        <f t="shared" si="14"/>
        <v>306</v>
      </c>
      <c r="B309" s="1" t="s">
        <v>358</v>
      </c>
      <c r="C309" s="1">
        <v>30308</v>
      </c>
      <c r="D309" s="1" t="s">
        <v>8</v>
      </c>
      <c r="E309" s="11" t="s">
        <v>9</v>
      </c>
      <c r="F309" s="7"/>
      <c r="G309" s="7"/>
      <c r="H309" s="7"/>
      <c r="I309" s="7"/>
      <c r="J309" s="7"/>
      <c r="K309" s="7"/>
      <c r="L309" s="7" t="b">
        <f t="shared" si="12"/>
        <v>0</v>
      </c>
      <c r="M309" s="7">
        <f t="shared" si="13"/>
        <v>0</v>
      </c>
      <c r="N309" s="14">
        <v>1</v>
      </c>
    </row>
    <row r="310" spans="1:14" ht="25.5" x14ac:dyDescent="0.25">
      <c r="A310" s="1">
        <f t="shared" si="14"/>
        <v>307</v>
      </c>
      <c r="B310" s="1" t="s">
        <v>359</v>
      </c>
      <c r="C310" s="1">
        <v>30309</v>
      </c>
      <c r="D310" s="1" t="s">
        <v>11</v>
      </c>
      <c r="E310" s="11" t="s">
        <v>12</v>
      </c>
      <c r="F310" s="7"/>
      <c r="G310" s="7"/>
      <c r="H310" s="7"/>
      <c r="I310" s="7"/>
      <c r="J310" s="7"/>
      <c r="K310" s="7"/>
      <c r="L310" s="7" t="b">
        <f t="shared" si="12"/>
        <v>0</v>
      </c>
      <c r="M310" s="7">
        <f t="shared" si="13"/>
        <v>0</v>
      </c>
      <c r="N310" s="14">
        <v>1</v>
      </c>
    </row>
    <row r="311" spans="1:14" ht="25.5" x14ac:dyDescent="0.25">
      <c r="A311" s="1">
        <f t="shared" si="14"/>
        <v>308</v>
      </c>
      <c r="B311" s="1" t="s">
        <v>360</v>
      </c>
      <c r="C311" s="1">
        <v>30310</v>
      </c>
      <c r="D311" s="1" t="s">
        <v>8</v>
      </c>
      <c r="E311" s="11" t="s">
        <v>9</v>
      </c>
      <c r="F311" s="7"/>
      <c r="G311" s="7"/>
      <c r="H311" s="7"/>
      <c r="I311" s="7"/>
      <c r="J311" s="7"/>
      <c r="K311" s="7"/>
      <c r="L311" s="7" t="b">
        <f t="shared" si="12"/>
        <v>0</v>
      </c>
      <c r="M311" s="7">
        <f t="shared" si="13"/>
        <v>0</v>
      </c>
      <c r="N311" s="14">
        <v>1</v>
      </c>
    </row>
    <row r="312" spans="1:14" ht="25.5" x14ac:dyDescent="0.25">
      <c r="A312" s="1">
        <f t="shared" si="14"/>
        <v>309</v>
      </c>
      <c r="B312" s="1" t="s">
        <v>361</v>
      </c>
      <c r="C312" s="1">
        <v>30311</v>
      </c>
      <c r="D312" s="1" t="s">
        <v>11</v>
      </c>
      <c r="E312" s="11" t="s">
        <v>12</v>
      </c>
      <c r="F312" s="7"/>
      <c r="G312" s="7"/>
      <c r="H312" s="7">
        <v>1</v>
      </c>
      <c r="I312" s="7">
        <v>1</v>
      </c>
      <c r="J312" s="7"/>
      <c r="K312" s="7"/>
      <c r="L312" s="7">
        <f t="shared" si="12"/>
        <v>1</v>
      </c>
      <c r="M312" s="7">
        <f t="shared" si="13"/>
        <v>1</v>
      </c>
      <c r="N312" s="14">
        <v>1</v>
      </c>
    </row>
    <row r="313" spans="1:14" ht="76.5" x14ac:dyDescent="0.25">
      <c r="A313" s="1">
        <f t="shared" si="14"/>
        <v>310</v>
      </c>
      <c r="B313" s="1" t="s">
        <v>362</v>
      </c>
      <c r="C313" s="1">
        <v>30312</v>
      </c>
      <c r="D313" s="1" t="s">
        <v>63</v>
      </c>
      <c r="E313" s="11" t="s">
        <v>34</v>
      </c>
      <c r="F313" s="7"/>
      <c r="G313" s="7"/>
      <c r="H313" s="7"/>
      <c r="I313" s="7"/>
      <c r="J313" s="7"/>
      <c r="K313" s="7"/>
      <c r="L313" s="7" t="b">
        <f t="shared" si="12"/>
        <v>0</v>
      </c>
      <c r="M313" s="7">
        <f t="shared" si="13"/>
        <v>0</v>
      </c>
      <c r="N313" s="14">
        <v>1</v>
      </c>
    </row>
    <row r="314" spans="1:14" ht="25.5" x14ac:dyDescent="0.25">
      <c r="A314" s="1">
        <f t="shared" si="14"/>
        <v>311</v>
      </c>
      <c r="B314" s="1" t="s">
        <v>363</v>
      </c>
      <c r="C314" s="1">
        <v>30313</v>
      </c>
      <c r="D314" s="1" t="s">
        <v>8</v>
      </c>
      <c r="E314" s="11" t="s">
        <v>9</v>
      </c>
      <c r="F314" s="7"/>
      <c r="G314" s="7"/>
      <c r="H314" s="7"/>
      <c r="I314" s="7"/>
      <c r="J314" s="7"/>
      <c r="K314" s="7"/>
      <c r="L314" s="7" t="b">
        <f t="shared" si="12"/>
        <v>0</v>
      </c>
      <c r="M314" s="7">
        <f t="shared" si="13"/>
        <v>0</v>
      </c>
      <c r="N314" s="14">
        <v>1</v>
      </c>
    </row>
    <row r="315" spans="1:14" ht="25.5" x14ac:dyDescent="0.25">
      <c r="A315" s="1">
        <f t="shared" si="14"/>
        <v>312</v>
      </c>
      <c r="B315" s="1" t="s">
        <v>364</v>
      </c>
      <c r="C315" s="1">
        <v>30314</v>
      </c>
      <c r="D315" s="1" t="s">
        <v>11</v>
      </c>
      <c r="E315" s="11" t="s">
        <v>12</v>
      </c>
      <c r="F315" s="7"/>
      <c r="G315" s="7"/>
      <c r="H315" s="7"/>
      <c r="I315" s="7"/>
      <c r="J315" s="7"/>
      <c r="K315" s="7"/>
      <c r="L315" s="7" t="b">
        <f t="shared" si="12"/>
        <v>0</v>
      </c>
      <c r="M315" s="7">
        <f t="shared" si="13"/>
        <v>0</v>
      </c>
      <c r="N315" s="14">
        <v>1</v>
      </c>
    </row>
    <row r="316" spans="1:14" ht="25.5" x14ac:dyDescent="0.25">
      <c r="A316" s="1">
        <f t="shared" si="14"/>
        <v>313</v>
      </c>
      <c r="B316" s="1" t="s">
        <v>365</v>
      </c>
      <c r="C316" s="1">
        <v>30315</v>
      </c>
      <c r="D316" s="1" t="s">
        <v>63</v>
      </c>
      <c r="E316" s="11" t="s">
        <v>255</v>
      </c>
      <c r="F316" s="7"/>
      <c r="G316" s="7"/>
      <c r="H316" s="7"/>
      <c r="I316" s="7"/>
      <c r="J316" s="7"/>
      <c r="K316" s="7"/>
      <c r="L316" s="7" t="b">
        <f t="shared" si="12"/>
        <v>0</v>
      </c>
      <c r="M316" s="7">
        <f t="shared" si="13"/>
        <v>0</v>
      </c>
      <c r="N316" s="14">
        <v>1</v>
      </c>
    </row>
    <row r="317" spans="1:14" ht="25.5" x14ac:dyDescent="0.25">
      <c r="A317" s="1">
        <f t="shared" si="14"/>
        <v>314</v>
      </c>
      <c r="B317" s="1" t="s">
        <v>366</v>
      </c>
      <c r="C317" s="1">
        <v>30316</v>
      </c>
      <c r="D317" s="1" t="s">
        <v>26</v>
      </c>
      <c r="E317" s="11" t="s">
        <v>27</v>
      </c>
      <c r="F317" s="7"/>
      <c r="G317" s="7"/>
      <c r="H317" s="7"/>
      <c r="I317" s="7"/>
      <c r="J317" s="7"/>
      <c r="K317" s="7"/>
      <c r="L317" s="7" t="b">
        <f t="shared" si="12"/>
        <v>0</v>
      </c>
      <c r="M317" s="7">
        <f t="shared" si="13"/>
        <v>0</v>
      </c>
      <c r="N317" s="14">
        <v>1</v>
      </c>
    </row>
    <row r="318" spans="1:14" ht="25.5" x14ac:dyDescent="0.25">
      <c r="A318" s="1">
        <f t="shared" si="14"/>
        <v>315</v>
      </c>
      <c r="B318" s="1" t="s">
        <v>367</v>
      </c>
      <c r="C318" s="1">
        <v>30317</v>
      </c>
      <c r="D318" s="1" t="s">
        <v>8</v>
      </c>
      <c r="E318" s="11" t="s">
        <v>9</v>
      </c>
      <c r="F318" s="7"/>
      <c r="G318" s="7"/>
      <c r="H318" s="7"/>
      <c r="I318" s="7"/>
      <c r="J318" s="7"/>
      <c r="K318" s="7"/>
      <c r="L318" s="7" t="b">
        <f t="shared" si="12"/>
        <v>0</v>
      </c>
      <c r="M318" s="7">
        <f t="shared" si="13"/>
        <v>0</v>
      </c>
      <c r="N318" s="14">
        <v>1</v>
      </c>
    </row>
    <row r="319" spans="1:14" ht="25.5" x14ac:dyDescent="0.25">
      <c r="A319" s="1">
        <f t="shared" si="14"/>
        <v>316</v>
      </c>
      <c r="B319" s="1" t="s">
        <v>368</v>
      </c>
      <c r="C319" s="1">
        <v>30318</v>
      </c>
      <c r="D319" s="1" t="s">
        <v>26</v>
      </c>
      <c r="E319" s="11" t="s">
        <v>27</v>
      </c>
      <c r="F319" s="7"/>
      <c r="G319" s="7"/>
      <c r="H319" s="7"/>
      <c r="I319" s="7"/>
      <c r="J319" s="7"/>
      <c r="K319" s="7"/>
      <c r="L319" s="7" t="b">
        <f t="shared" si="12"/>
        <v>0</v>
      </c>
      <c r="M319" s="7">
        <f t="shared" si="13"/>
        <v>0</v>
      </c>
      <c r="N319" s="14">
        <v>1</v>
      </c>
    </row>
    <row r="320" spans="1:14" ht="30" x14ac:dyDescent="0.25">
      <c r="A320" s="1">
        <f t="shared" si="14"/>
        <v>317</v>
      </c>
      <c r="B320" s="1" t="s">
        <v>369</v>
      </c>
      <c r="C320" s="1">
        <v>30319</v>
      </c>
      <c r="D320" s="1" t="s">
        <v>8</v>
      </c>
      <c r="E320" s="11" t="s">
        <v>9</v>
      </c>
      <c r="F320" s="7"/>
      <c r="G320" s="7"/>
      <c r="H320" s="7"/>
      <c r="I320" s="7"/>
      <c r="J320" s="7"/>
      <c r="K320" s="7"/>
      <c r="L320" s="7" t="b">
        <f t="shared" si="12"/>
        <v>0</v>
      </c>
      <c r="M320" s="7">
        <f t="shared" si="13"/>
        <v>0</v>
      </c>
      <c r="N320" s="14">
        <v>1</v>
      </c>
    </row>
    <row r="321" spans="1:14" ht="51" x14ac:dyDescent="0.25">
      <c r="A321" s="1">
        <f t="shared" si="14"/>
        <v>318</v>
      </c>
      <c r="B321" s="1" t="s">
        <v>370</v>
      </c>
      <c r="C321" s="1">
        <v>30320</v>
      </c>
      <c r="D321" s="1" t="s">
        <v>103</v>
      </c>
      <c r="E321" s="11" t="s">
        <v>104</v>
      </c>
      <c r="F321" s="7"/>
      <c r="G321" s="7"/>
      <c r="H321" s="7"/>
      <c r="I321" s="7"/>
      <c r="J321" s="7"/>
      <c r="K321" s="7"/>
      <c r="L321" s="7" t="b">
        <f t="shared" si="12"/>
        <v>0</v>
      </c>
      <c r="M321" s="7">
        <f t="shared" si="13"/>
        <v>0</v>
      </c>
      <c r="N321" s="14">
        <v>1</v>
      </c>
    </row>
    <row r="322" spans="1:14" ht="25.5" x14ac:dyDescent="0.25">
      <c r="A322" s="1">
        <f t="shared" si="14"/>
        <v>319</v>
      </c>
      <c r="B322" s="1" t="s">
        <v>371</v>
      </c>
      <c r="C322" s="1">
        <v>30321</v>
      </c>
      <c r="D322" s="1" t="s">
        <v>11</v>
      </c>
      <c r="E322" s="11" t="s">
        <v>12</v>
      </c>
      <c r="F322" s="7"/>
      <c r="G322" s="7"/>
      <c r="H322" s="7"/>
      <c r="I322" s="7"/>
      <c r="J322" s="7"/>
      <c r="K322" s="7"/>
      <c r="L322" s="7" t="b">
        <f t="shared" si="12"/>
        <v>0</v>
      </c>
      <c r="M322" s="7">
        <f t="shared" si="13"/>
        <v>0</v>
      </c>
      <c r="N322" s="14">
        <v>1</v>
      </c>
    </row>
    <row r="323" spans="1:14" ht="25.5" x14ac:dyDescent="0.25">
      <c r="A323" s="1">
        <f t="shared" si="14"/>
        <v>320</v>
      </c>
      <c r="B323" s="1" t="s">
        <v>372</v>
      </c>
      <c r="C323" s="1">
        <v>30322</v>
      </c>
      <c r="D323" s="1" t="s">
        <v>8</v>
      </c>
      <c r="E323" s="11" t="s">
        <v>9</v>
      </c>
      <c r="F323" s="7"/>
      <c r="G323" s="7"/>
      <c r="H323" s="7"/>
      <c r="I323" s="7"/>
      <c r="J323" s="7"/>
      <c r="K323" s="7"/>
      <c r="L323" s="7" t="b">
        <f t="shared" si="12"/>
        <v>0</v>
      </c>
      <c r="M323" s="7">
        <f t="shared" si="13"/>
        <v>0</v>
      </c>
      <c r="N323" s="14">
        <v>1</v>
      </c>
    </row>
    <row r="324" spans="1:14" ht="25.5" x14ac:dyDescent="0.25">
      <c r="A324" s="1">
        <f t="shared" si="14"/>
        <v>321</v>
      </c>
      <c r="B324" s="1" t="s">
        <v>373</v>
      </c>
      <c r="C324" s="1">
        <v>30323</v>
      </c>
      <c r="D324" s="1" t="s">
        <v>8</v>
      </c>
      <c r="E324" s="11" t="s">
        <v>9</v>
      </c>
      <c r="F324" s="7"/>
      <c r="G324" s="7"/>
      <c r="H324" s="7"/>
      <c r="I324" s="7"/>
      <c r="J324" s="7"/>
      <c r="K324" s="7"/>
      <c r="L324" s="7" t="b">
        <f t="shared" si="12"/>
        <v>0</v>
      </c>
      <c r="M324" s="7">
        <f t="shared" si="13"/>
        <v>0</v>
      </c>
      <c r="N324" s="14">
        <v>1</v>
      </c>
    </row>
    <row r="325" spans="1:14" ht="25.5" x14ac:dyDescent="0.25">
      <c r="A325" s="1">
        <f t="shared" si="14"/>
        <v>322</v>
      </c>
      <c r="B325" s="1" t="s">
        <v>374</v>
      </c>
      <c r="C325" s="1">
        <v>30324</v>
      </c>
      <c r="D325" s="1" t="s">
        <v>11</v>
      </c>
      <c r="E325" s="11" t="s">
        <v>12</v>
      </c>
      <c r="F325" s="7"/>
      <c r="G325" s="7"/>
      <c r="H325" s="7"/>
      <c r="I325" s="7"/>
      <c r="J325" s="7"/>
      <c r="K325" s="7"/>
      <c r="L325" s="7" t="b">
        <f t="shared" ref="L325:L354" si="15">IF(G325&gt;0,G325,IF(I325&gt;0,I325,IF(K325&gt;0,K325)))</f>
        <v>0</v>
      </c>
      <c r="M325" s="7">
        <f t="shared" ref="M325:M354" si="16">G325+I325+K325</f>
        <v>0</v>
      </c>
      <c r="N325" s="14">
        <v>1</v>
      </c>
    </row>
    <row r="326" spans="1:14" ht="30" x14ac:dyDescent="0.25">
      <c r="A326" s="1">
        <f t="shared" ref="A326:A354" si="17">A325+1</f>
        <v>323</v>
      </c>
      <c r="B326" s="1" t="s">
        <v>375</v>
      </c>
      <c r="C326" s="1">
        <v>30325</v>
      </c>
      <c r="D326" s="1" t="s">
        <v>343</v>
      </c>
      <c r="E326" s="11" t="s">
        <v>30</v>
      </c>
      <c r="F326" s="7"/>
      <c r="G326" s="7"/>
      <c r="H326" s="7"/>
      <c r="I326" s="7"/>
      <c r="J326" s="7"/>
      <c r="K326" s="7"/>
      <c r="L326" s="7" t="b">
        <f t="shared" si="15"/>
        <v>0</v>
      </c>
      <c r="M326" s="7">
        <f t="shared" si="16"/>
        <v>0</v>
      </c>
      <c r="N326" s="14">
        <v>1</v>
      </c>
    </row>
    <row r="327" spans="1:14" ht="25.5" x14ac:dyDescent="0.25">
      <c r="A327" s="1">
        <f t="shared" si="17"/>
        <v>324</v>
      </c>
      <c r="B327" s="1" t="s">
        <v>376</v>
      </c>
      <c r="C327" s="1">
        <v>30326</v>
      </c>
      <c r="D327" s="1" t="s">
        <v>33</v>
      </c>
      <c r="E327" s="11" t="s">
        <v>27</v>
      </c>
      <c r="F327" s="7"/>
      <c r="G327" s="7"/>
      <c r="H327" s="7"/>
      <c r="I327" s="7"/>
      <c r="J327" s="7"/>
      <c r="K327" s="7"/>
      <c r="L327" s="7" t="b">
        <f t="shared" si="15"/>
        <v>0</v>
      </c>
      <c r="M327" s="7">
        <f t="shared" si="16"/>
        <v>0</v>
      </c>
      <c r="N327" s="14">
        <v>1</v>
      </c>
    </row>
    <row r="328" spans="1:14" ht="25.5" x14ac:dyDescent="0.25">
      <c r="A328" s="1">
        <f t="shared" si="17"/>
        <v>325</v>
      </c>
      <c r="B328" s="1" t="s">
        <v>377</v>
      </c>
      <c r="C328" s="1">
        <v>30327</v>
      </c>
      <c r="D328" s="1" t="s">
        <v>26</v>
      </c>
      <c r="E328" s="11" t="s">
        <v>27</v>
      </c>
      <c r="F328" s="7"/>
      <c r="G328" s="7"/>
      <c r="H328" s="7"/>
      <c r="I328" s="7"/>
      <c r="J328" s="7">
        <v>1</v>
      </c>
      <c r="K328" s="7">
        <v>1</v>
      </c>
      <c r="L328" s="7">
        <f t="shared" si="15"/>
        <v>1</v>
      </c>
      <c r="M328" s="7">
        <f t="shared" si="16"/>
        <v>1</v>
      </c>
      <c r="N328" s="14">
        <v>1</v>
      </c>
    </row>
    <row r="329" spans="1:14" ht="30" x14ac:dyDescent="0.25">
      <c r="A329" s="1">
        <f t="shared" si="17"/>
        <v>326</v>
      </c>
      <c r="B329" s="1" t="s">
        <v>378</v>
      </c>
      <c r="C329" s="1">
        <v>30328</v>
      </c>
      <c r="D329" s="1" t="s">
        <v>36</v>
      </c>
      <c r="E329" s="11" t="s">
        <v>9</v>
      </c>
      <c r="F329" s="7"/>
      <c r="G329" s="7"/>
      <c r="H329" s="7"/>
      <c r="I329" s="7"/>
      <c r="J329" s="7"/>
      <c r="K329" s="7"/>
      <c r="L329" s="7" t="b">
        <f t="shared" si="15"/>
        <v>0</v>
      </c>
      <c r="M329" s="7">
        <f t="shared" si="16"/>
        <v>0</v>
      </c>
      <c r="N329" s="14">
        <v>1</v>
      </c>
    </row>
    <row r="330" spans="1:14" ht="25.5" x14ac:dyDescent="0.25">
      <c r="A330" s="1">
        <f t="shared" si="17"/>
        <v>327</v>
      </c>
      <c r="B330" s="1" t="s">
        <v>379</v>
      </c>
      <c r="C330" s="1">
        <v>30329</v>
      </c>
      <c r="D330" s="1" t="s">
        <v>8</v>
      </c>
      <c r="E330" s="11" t="s">
        <v>9</v>
      </c>
      <c r="F330" s="7"/>
      <c r="G330" s="7"/>
      <c r="H330" s="7"/>
      <c r="I330" s="7"/>
      <c r="J330" s="7"/>
      <c r="K330" s="7"/>
      <c r="L330" s="7" t="b">
        <f t="shared" si="15"/>
        <v>0</v>
      </c>
      <c r="M330" s="7">
        <f t="shared" si="16"/>
        <v>0</v>
      </c>
      <c r="N330" s="14">
        <v>1</v>
      </c>
    </row>
    <row r="331" spans="1:14" ht="30" x14ac:dyDescent="0.25">
      <c r="A331" s="1">
        <f t="shared" si="17"/>
        <v>328</v>
      </c>
      <c r="B331" s="1" t="s">
        <v>380</v>
      </c>
      <c r="C331" s="1">
        <v>30330</v>
      </c>
      <c r="D331" s="1" t="s">
        <v>148</v>
      </c>
      <c r="E331" s="11" t="s">
        <v>9</v>
      </c>
      <c r="F331" s="7"/>
      <c r="G331" s="7"/>
      <c r="H331" s="7"/>
      <c r="I331" s="7"/>
      <c r="J331" s="7"/>
      <c r="K331" s="7"/>
      <c r="L331" s="7" t="b">
        <f t="shared" si="15"/>
        <v>0</v>
      </c>
      <c r="M331" s="7">
        <f t="shared" si="16"/>
        <v>0</v>
      </c>
      <c r="N331" s="14">
        <v>1</v>
      </c>
    </row>
    <row r="332" spans="1:14" ht="25.5" x14ac:dyDescent="0.25">
      <c r="A332" s="1">
        <f t="shared" si="17"/>
        <v>329</v>
      </c>
      <c r="B332" s="1" t="s">
        <v>381</v>
      </c>
      <c r="C332" s="1">
        <v>30331</v>
      </c>
      <c r="D332" s="1" t="s">
        <v>26</v>
      </c>
      <c r="E332" s="11" t="s">
        <v>27</v>
      </c>
      <c r="F332" s="7"/>
      <c r="G332" s="7"/>
      <c r="H332" s="7"/>
      <c r="I332" s="7"/>
      <c r="J332" s="7"/>
      <c r="K332" s="7"/>
      <c r="L332" s="7" t="b">
        <f t="shared" si="15"/>
        <v>0</v>
      </c>
      <c r="M332" s="7">
        <f t="shared" si="16"/>
        <v>0</v>
      </c>
      <c r="N332" s="14">
        <v>1</v>
      </c>
    </row>
    <row r="333" spans="1:14" ht="38.25" x14ac:dyDescent="0.25">
      <c r="A333" s="1">
        <f t="shared" si="17"/>
        <v>330</v>
      </c>
      <c r="B333" s="1" t="s">
        <v>382</v>
      </c>
      <c r="C333" s="1">
        <v>30332</v>
      </c>
      <c r="D333" s="1" t="s">
        <v>113</v>
      </c>
      <c r="E333" s="11" t="s">
        <v>114</v>
      </c>
      <c r="F333" s="7"/>
      <c r="G333" s="7"/>
      <c r="H333" s="7">
        <v>1</v>
      </c>
      <c r="I333" s="7">
        <v>1</v>
      </c>
      <c r="J333" s="7"/>
      <c r="K333" s="7"/>
      <c r="L333" s="7">
        <f t="shared" si="15"/>
        <v>1</v>
      </c>
      <c r="M333" s="7">
        <f t="shared" si="16"/>
        <v>1</v>
      </c>
      <c r="N333" s="14">
        <v>1</v>
      </c>
    </row>
    <row r="334" spans="1:14" ht="30" x14ac:dyDescent="0.25">
      <c r="A334" s="1">
        <f t="shared" si="17"/>
        <v>331</v>
      </c>
      <c r="B334" s="1" t="s">
        <v>383</v>
      </c>
      <c r="C334" s="1">
        <v>30333</v>
      </c>
      <c r="D334" s="1" t="s">
        <v>48</v>
      </c>
      <c r="E334" s="11" t="s">
        <v>18</v>
      </c>
      <c r="F334" s="7"/>
      <c r="G334" s="7"/>
      <c r="H334" s="7"/>
      <c r="I334" s="7"/>
      <c r="J334" s="7"/>
      <c r="K334" s="7"/>
      <c r="L334" s="7" t="b">
        <f t="shared" si="15"/>
        <v>0</v>
      </c>
      <c r="M334" s="7">
        <f t="shared" si="16"/>
        <v>0</v>
      </c>
      <c r="N334" s="14">
        <v>1</v>
      </c>
    </row>
    <row r="335" spans="1:14" ht="25.5" x14ac:dyDescent="0.25">
      <c r="A335" s="1">
        <f t="shared" si="17"/>
        <v>332</v>
      </c>
      <c r="B335" s="1" t="s">
        <v>384</v>
      </c>
      <c r="C335" s="1">
        <v>30334</v>
      </c>
      <c r="D335" s="1" t="s">
        <v>8</v>
      </c>
      <c r="E335" s="11" t="s">
        <v>9</v>
      </c>
      <c r="F335" s="7"/>
      <c r="G335" s="7"/>
      <c r="H335" s="7"/>
      <c r="I335" s="7"/>
      <c r="J335" s="7"/>
      <c r="K335" s="7"/>
      <c r="L335" s="7" t="b">
        <f t="shared" si="15"/>
        <v>0</v>
      </c>
      <c r="M335" s="7">
        <f t="shared" si="16"/>
        <v>0</v>
      </c>
      <c r="N335" s="14">
        <v>1</v>
      </c>
    </row>
    <row r="336" spans="1:14" ht="25.5" x14ac:dyDescent="0.25">
      <c r="A336" s="1">
        <f t="shared" si="17"/>
        <v>333</v>
      </c>
      <c r="B336" s="1" t="s">
        <v>385</v>
      </c>
      <c r="C336" s="1">
        <v>30335</v>
      </c>
      <c r="D336" s="1" t="s">
        <v>8</v>
      </c>
      <c r="E336" s="11" t="s">
        <v>9</v>
      </c>
      <c r="F336" s="7"/>
      <c r="G336" s="7"/>
      <c r="H336" s="7"/>
      <c r="I336" s="7"/>
      <c r="J336" s="7"/>
      <c r="K336" s="7"/>
      <c r="L336" s="7" t="b">
        <f t="shared" si="15"/>
        <v>0</v>
      </c>
      <c r="M336" s="7">
        <f t="shared" si="16"/>
        <v>0</v>
      </c>
      <c r="N336" s="14">
        <v>1</v>
      </c>
    </row>
    <row r="337" spans="1:14" ht="76.5" x14ac:dyDescent="0.25">
      <c r="A337" s="1">
        <f t="shared" si="17"/>
        <v>334</v>
      </c>
      <c r="B337" s="1" t="s">
        <v>386</v>
      </c>
      <c r="C337" s="1">
        <v>30336</v>
      </c>
      <c r="D337" s="1" t="s">
        <v>36</v>
      </c>
      <c r="E337" s="11" t="s">
        <v>37</v>
      </c>
      <c r="F337" s="7"/>
      <c r="G337" s="7"/>
      <c r="H337" s="7"/>
      <c r="I337" s="7"/>
      <c r="J337" s="7"/>
      <c r="K337" s="7"/>
      <c r="L337" s="7" t="b">
        <f t="shared" si="15"/>
        <v>0</v>
      </c>
      <c r="M337" s="7">
        <f t="shared" si="16"/>
        <v>0</v>
      </c>
      <c r="N337" s="14">
        <v>1</v>
      </c>
    </row>
    <row r="338" spans="1:14" ht="25.5" x14ac:dyDescent="0.25">
      <c r="A338" s="1">
        <f t="shared" si="17"/>
        <v>335</v>
      </c>
      <c r="B338" s="1" t="s">
        <v>387</v>
      </c>
      <c r="C338" s="1">
        <v>30337</v>
      </c>
      <c r="D338" s="1" t="s">
        <v>8</v>
      </c>
      <c r="E338" s="11" t="s">
        <v>9</v>
      </c>
      <c r="F338" s="7"/>
      <c r="G338" s="7"/>
      <c r="H338" s="7"/>
      <c r="I338" s="7"/>
      <c r="J338" s="7"/>
      <c r="K338" s="7"/>
      <c r="L338" s="7" t="b">
        <f t="shared" si="15"/>
        <v>0</v>
      </c>
      <c r="M338" s="7">
        <f t="shared" si="16"/>
        <v>0</v>
      </c>
      <c r="N338" s="14">
        <v>1</v>
      </c>
    </row>
    <row r="339" spans="1:14" ht="25.5" x14ac:dyDescent="0.25">
      <c r="A339" s="1">
        <f t="shared" si="17"/>
        <v>336</v>
      </c>
      <c r="B339" s="1" t="s">
        <v>388</v>
      </c>
      <c r="C339" s="1">
        <v>30338</v>
      </c>
      <c r="D339" s="1" t="s">
        <v>26</v>
      </c>
      <c r="E339" s="11" t="s">
        <v>389</v>
      </c>
      <c r="F339" s="7"/>
      <c r="G339" s="7"/>
      <c r="H339" s="7"/>
      <c r="I339" s="7"/>
      <c r="J339" s="7"/>
      <c r="K339" s="7"/>
      <c r="L339" s="7" t="b">
        <f t="shared" si="15"/>
        <v>0</v>
      </c>
      <c r="M339" s="7">
        <f t="shared" si="16"/>
        <v>0</v>
      </c>
      <c r="N339" s="14">
        <v>1</v>
      </c>
    </row>
    <row r="340" spans="1:14" ht="45" x14ac:dyDescent="0.25">
      <c r="A340" s="3">
        <f t="shared" si="17"/>
        <v>337</v>
      </c>
      <c r="B340" s="3" t="s">
        <v>390</v>
      </c>
      <c r="C340" s="3">
        <v>30339</v>
      </c>
      <c r="D340" s="3" t="s">
        <v>41</v>
      </c>
      <c r="E340" s="11" t="s">
        <v>30</v>
      </c>
      <c r="F340" s="7"/>
      <c r="G340" s="7"/>
      <c r="H340" s="7"/>
      <c r="I340" s="7"/>
      <c r="J340" s="7"/>
      <c r="K340" s="7"/>
      <c r="L340" s="7" t="b">
        <f t="shared" si="15"/>
        <v>0</v>
      </c>
      <c r="M340" s="7">
        <f t="shared" si="16"/>
        <v>0</v>
      </c>
      <c r="N340" s="14">
        <v>1</v>
      </c>
    </row>
    <row r="341" spans="1:14" ht="25.5" x14ac:dyDescent="0.25">
      <c r="A341" s="1">
        <f t="shared" si="17"/>
        <v>338</v>
      </c>
      <c r="B341" s="1" t="s">
        <v>391</v>
      </c>
      <c r="C341" s="1">
        <v>30340</v>
      </c>
      <c r="D341" s="1" t="s">
        <v>8</v>
      </c>
      <c r="E341" s="11" t="s">
        <v>9</v>
      </c>
      <c r="F341" s="7"/>
      <c r="G341" s="7"/>
      <c r="H341" s="7"/>
      <c r="I341" s="7"/>
      <c r="J341" s="7"/>
      <c r="K341" s="7"/>
      <c r="L341" s="7" t="b">
        <f t="shared" si="15"/>
        <v>0</v>
      </c>
      <c r="M341" s="7">
        <f t="shared" si="16"/>
        <v>0</v>
      </c>
      <c r="N341" s="14">
        <v>1</v>
      </c>
    </row>
    <row r="342" spans="1:14" ht="63.75" x14ac:dyDescent="0.25">
      <c r="A342" s="1">
        <f t="shared" si="17"/>
        <v>339</v>
      </c>
      <c r="B342" s="1" t="s">
        <v>392</v>
      </c>
      <c r="C342" s="1">
        <v>30341</v>
      </c>
      <c r="D342" s="1" t="s">
        <v>66</v>
      </c>
      <c r="E342" s="11" t="s">
        <v>67</v>
      </c>
      <c r="F342" s="7"/>
      <c r="G342" s="7"/>
      <c r="H342" s="7">
        <v>1</v>
      </c>
      <c r="I342" s="7">
        <v>1</v>
      </c>
      <c r="J342" s="7">
        <v>2</v>
      </c>
      <c r="K342" s="7">
        <v>1</v>
      </c>
      <c r="L342" s="7">
        <f t="shared" si="15"/>
        <v>1</v>
      </c>
      <c r="M342" s="7">
        <f t="shared" si="16"/>
        <v>2</v>
      </c>
      <c r="N342" s="14">
        <v>1</v>
      </c>
    </row>
    <row r="343" spans="1:14" ht="63.75" x14ac:dyDescent="0.25">
      <c r="A343" s="1">
        <f t="shared" si="17"/>
        <v>340</v>
      </c>
      <c r="B343" s="1" t="s">
        <v>393</v>
      </c>
      <c r="C343" s="1">
        <v>30342</v>
      </c>
      <c r="D343" s="1" t="s">
        <v>122</v>
      </c>
      <c r="E343" s="11" t="s">
        <v>123</v>
      </c>
      <c r="F343" s="7"/>
      <c r="G343" s="7"/>
      <c r="H343" s="7"/>
      <c r="I343" s="7"/>
      <c r="J343" s="7"/>
      <c r="K343" s="7"/>
      <c r="L343" s="7" t="b">
        <f t="shared" si="15"/>
        <v>0</v>
      </c>
      <c r="M343" s="7">
        <f t="shared" si="16"/>
        <v>0</v>
      </c>
      <c r="N343" s="14">
        <v>1</v>
      </c>
    </row>
    <row r="344" spans="1:14" ht="25.5" x14ac:dyDescent="0.25">
      <c r="A344" s="1">
        <f t="shared" si="17"/>
        <v>341</v>
      </c>
      <c r="B344" s="1" t="s">
        <v>394</v>
      </c>
      <c r="C344" s="1">
        <v>30343</v>
      </c>
      <c r="D344" s="1" t="s">
        <v>26</v>
      </c>
      <c r="E344" s="11" t="s">
        <v>27</v>
      </c>
      <c r="F344" s="7"/>
      <c r="G344" s="7"/>
      <c r="H344" s="7">
        <v>1</v>
      </c>
      <c r="I344" s="7">
        <v>1</v>
      </c>
      <c r="J344" s="7">
        <v>1</v>
      </c>
      <c r="K344" s="7">
        <v>1</v>
      </c>
      <c r="L344" s="7">
        <f t="shared" si="15"/>
        <v>1</v>
      </c>
      <c r="M344" s="7">
        <f t="shared" si="16"/>
        <v>2</v>
      </c>
      <c r="N344" s="14">
        <v>1</v>
      </c>
    </row>
    <row r="345" spans="1:14" ht="30" x14ac:dyDescent="0.25">
      <c r="A345" s="1">
        <f t="shared" si="17"/>
        <v>342</v>
      </c>
      <c r="B345" s="1" t="s">
        <v>395</v>
      </c>
      <c r="C345" s="1">
        <v>30344</v>
      </c>
      <c r="D345" s="1" t="s">
        <v>48</v>
      </c>
      <c r="E345" s="11" t="s">
        <v>18</v>
      </c>
      <c r="F345" s="7"/>
      <c r="G345" s="7"/>
      <c r="H345" s="7"/>
      <c r="I345" s="7"/>
      <c r="J345" s="7"/>
      <c r="K345" s="7"/>
      <c r="L345" s="7" t="b">
        <f t="shared" si="15"/>
        <v>0</v>
      </c>
      <c r="M345" s="7">
        <f t="shared" si="16"/>
        <v>0</v>
      </c>
      <c r="N345" s="14">
        <v>1</v>
      </c>
    </row>
    <row r="346" spans="1:14" ht="25.5" x14ac:dyDescent="0.25">
      <c r="A346" s="1">
        <f t="shared" si="17"/>
        <v>343</v>
      </c>
      <c r="B346" s="1" t="s">
        <v>396</v>
      </c>
      <c r="C346" s="1">
        <v>30345</v>
      </c>
      <c r="D346" s="1" t="s">
        <v>26</v>
      </c>
      <c r="E346" s="11" t="s">
        <v>27</v>
      </c>
      <c r="F346" s="7"/>
      <c r="G346" s="7"/>
      <c r="H346" s="7"/>
      <c r="I346" s="7"/>
      <c r="J346" s="7"/>
      <c r="K346" s="7"/>
      <c r="L346" s="7" t="b">
        <f t="shared" si="15"/>
        <v>0</v>
      </c>
      <c r="M346" s="7">
        <f t="shared" si="16"/>
        <v>0</v>
      </c>
      <c r="N346" s="14">
        <v>1</v>
      </c>
    </row>
    <row r="347" spans="1:14" ht="30" x14ac:dyDescent="0.25">
      <c r="A347" s="1">
        <f t="shared" si="17"/>
        <v>344</v>
      </c>
      <c r="B347" s="1" t="s">
        <v>397</v>
      </c>
      <c r="C347" s="1">
        <v>30346</v>
      </c>
      <c r="D347" s="1" t="s">
        <v>8</v>
      </c>
      <c r="E347" s="11" t="s">
        <v>9</v>
      </c>
      <c r="F347" s="7"/>
      <c r="G347" s="7"/>
      <c r="H347" s="7"/>
      <c r="I347" s="7"/>
      <c r="J347" s="7"/>
      <c r="K347" s="7"/>
      <c r="L347" s="7" t="b">
        <f t="shared" si="15"/>
        <v>0</v>
      </c>
      <c r="M347" s="7">
        <f t="shared" si="16"/>
        <v>0</v>
      </c>
      <c r="N347" s="14">
        <v>1</v>
      </c>
    </row>
    <row r="348" spans="1:14" ht="30" x14ac:dyDescent="0.25">
      <c r="A348" s="1">
        <f t="shared" si="17"/>
        <v>345</v>
      </c>
      <c r="B348" s="1" t="s">
        <v>398</v>
      </c>
      <c r="C348" s="1">
        <v>30347</v>
      </c>
      <c r="D348" s="1" t="s">
        <v>48</v>
      </c>
      <c r="E348" s="11" t="s">
        <v>18</v>
      </c>
      <c r="F348" s="7"/>
      <c r="G348" s="7"/>
      <c r="H348" s="7"/>
      <c r="I348" s="7"/>
      <c r="J348" s="7"/>
      <c r="K348" s="7"/>
      <c r="L348" s="7" t="b">
        <f t="shared" si="15"/>
        <v>0</v>
      </c>
      <c r="M348" s="7">
        <f t="shared" si="16"/>
        <v>0</v>
      </c>
      <c r="N348" s="14">
        <v>1</v>
      </c>
    </row>
    <row r="349" spans="1:14" ht="25.5" x14ac:dyDescent="0.25">
      <c r="A349" s="1">
        <f t="shared" si="17"/>
        <v>346</v>
      </c>
      <c r="B349" s="1" t="s">
        <v>399</v>
      </c>
      <c r="C349" s="1">
        <v>30348</v>
      </c>
      <c r="D349" s="1" t="s">
        <v>8</v>
      </c>
      <c r="E349" s="11" t="s">
        <v>9</v>
      </c>
      <c r="F349" s="7"/>
      <c r="G349" s="7"/>
      <c r="H349" s="7"/>
      <c r="I349" s="7"/>
      <c r="J349" s="7"/>
      <c r="K349" s="7"/>
      <c r="L349" s="7" t="b">
        <f t="shared" si="15"/>
        <v>0</v>
      </c>
      <c r="M349" s="7">
        <f t="shared" si="16"/>
        <v>0</v>
      </c>
      <c r="N349" s="14">
        <v>1</v>
      </c>
    </row>
    <row r="350" spans="1:14" ht="25.5" x14ac:dyDescent="0.25">
      <c r="A350" s="1">
        <f t="shared" si="17"/>
        <v>347</v>
      </c>
      <c r="B350" s="1" t="s">
        <v>400</v>
      </c>
      <c r="C350" s="1">
        <v>30349</v>
      </c>
      <c r="D350" s="1" t="s">
        <v>11</v>
      </c>
      <c r="E350" s="11" t="s">
        <v>12</v>
      </c>
      <c r="F350" s="7"/>
      <c r="G350" s="7"/>
      <c r="H350" s="7">
        <v>1</v>
      </c>
      <c r="I350" s="7">
        <v>1</v>
      </c>
      <c r="J350" s="7">
        <v>1</v>
      </c>
      <c r="K350" s="7">
        <v>1</v>
      </c>
      <c r="L350" s="7">
        <f t="shared" si="15"/>
        <v>1</v>
      </c>
      <c r="M350" s="7">
        <f t="shared" si="16"/>
        <v>2</v>
      </c>
      <c r="N350" s="14">
        <v>1</v>
      </c>
    </row>
    <row r="351" spans="1:14" ht="25.5" x14ac:dyDescent="0.25">
      <c r="A351" s="1">
        <f t="shared" si="17"/>
        <v>348</v>
      </c>
      <c r="B351" s="1" t="s">
        <v>401</v>
      </c>
      <c r="C351" s="1">
        <v>30350</v>
      </c>
      <c r="D351" s="1" t="s">
        <v>43</v>
      </c>
      <c r="E351" s="11" t="s">
        <v>30</v>
      </c>
      <c r="F351" s="7"/>
      <c r="G351" s="7"/>
      <c r="H351" s="7"/>
      <c r="I351" s="7"/>
      <c r="J351" s="7"/>
      <c r="K351" s="7"/>
      <c r="L351" s="7" t="b">
        <f t="shared" si="15"/>
        <v>0</v>
      </c>
      <c r="M351" s="7">
        <f t="shared" si="16"/>
        <v>0</v>
      </c>
      <c r="N351" s="14">
        <v>1</v>
      </c>
    </row>
    <row r="352" spans="1:14" ht="76.5" x14ac:dyDescent="0.25">
      <c r="A352" s="1">
        <f t="shared" si="17"/>
        <v>349</v>
      </c>
      <c r="B352" s="1" t="s">
        <v>402</v>
      </c>
      <c r="C352" s="1">
        <v>30351</v>
      </c>
      <c r="D352" s="1" t="s">
        <v>63</v>
      </c>
      <c r="E352" s="11" t="s">
        <v>34</v>
      </c>
      <c r="F352" s="7"/>
      <c r="G352" s="7"/>
      <c r="H352" s="7">
        <v>1</v>
      </c>
      <c r="I352" s="7">
        <v>1</v>
      </c>
      <c r="J352" s="7"/>
      <c r="K352" s="7"/>
      <c r="L352" s="7">
        <f t="shared" si="15"/>
        <v>1</v>
      </c>
      <c r="M352" s="7">
        <f t="shared" si="16"/>
        <v>1</v>
      </c>
      <c r="N352" s="14">
        <v>1</v>
      </c>
    </row>
    <row r="353" spans="1:14" ht="25.5" x14ac:dyDescent="0.25">
      <c r="A353" s="1">
        <f t="shared" si="17"/>
        <v>350</v>
      </c>
      <c r="B353" s="1" t="s">
        <v>403</v>
      </c>
      <c r="C353" s="1">
        <v>30352</v>
      </c>
      <c r="D353" s="1" t="s">
        <v>11</v>
      </c>
      <c r="E353" s="11" t="s">
        <v>12</v>
      </c>
      <c r="F353" s="7"/>
      <c r="G353" s="7"/>
      <c r="H353" s="7"/>
      <c r="I353" s="7"/>
      <c r="J353" s="7"/>
      <c r="K353" s="7"/>
      <c r="L353" s="7" t="b">
        <f t="shared" si="15"/>
        <v>0</v>
      </c>
      <c r="M353" s="7">
        <f t="shared" si="16"/>
        <v>0</v>
      </c>
      <c r="N353" s="14">
        <v>1</v>
      </c>
    </row>
    <row r="354" spans="1:14" ht="25.5" x14ac:dyDescent="0.25">
      <c r="A354" s="1">
        <f t="shared" si="17"/>
        <v>351</v>
      </c>
      <c r="B354" s="1" t="s">
        <v>404</v>
      </c>
      <c r="C354" s="1">
        <v>30353</v>
      </c>
      <c r="D354" s="1" t="s">
        <v>43</v>
      </c>
      <c r="E354" s="11" t="s">
        <v>30</v>
      </c>
      <c r="F354" s="7"/>
      <c r="G354" s="7"/>
      <c r="H354" s="7"/>
      <c r="I354" s="7"/>
      <c r="J354" s="7"/>
      <c r="K354" s="7"/>
      <c r="L354" s="7" t="b">
        <f t="shared" si="15"/>
        <v>0</v>
      </c>
      <c r="M354" s="7">
        <f t="shared" si="16"/>
        <v>0</v>
      </c>
      <c r="N354" s="14">
        <v>1</v>
      </c>
    </row>
    <row r="355" spans="1:14" ht="15.75" x14ac:dyDescent="0.25">
      <c r="A355" s="12"/>
      <c r="B355" s="12" t="s">
        <v>405</v>
      </c>
      <c r="C355" s="12"/>
      <c r="D355" s="12"/>
      <c r="E355" s="13"/>
      <c r="F355" s="7"/>
      <c r="G355" s="7"/>
      <c r="H355" s="7"/>
      <c r="I355" s="7"/>
      <c r="J355" s="7"/>
      <c r="K355" s="7"/>
      <c r="L355" s="7"/>
      <c r="M355" s="7"/>
    </row>
    <row r="356" spans="1:14" x14ac:dyDescent="0.25">
      <c r="A356" s="4"/>
      <c r="B356" s="4"/>
      <c r="C356" s="4"/>
      <c r="D356" s="4"/>
      <c r="E356" s="5"/>
      <c r="F356">
        <f t="shared" ref="F356:L356" si="18">SUBTOTAL(9,F4:F353)</f>
        <v>23</v>
      </c>
      <c r="G356">
        <f t="shared" si="18"/>
        <v>20</v>
      </c>
      <c r="H356">
        <f t="shared" si="18"/>
        <v>39</v>
      </c>
      <c r="I356">
        <f t="shared" si="18"/>
        <v>36</v>
      </c>
      <c r="J356">
        <f t="shared" si="18"/>
        <v>46</v>
      </c>
      <c r="K356">
        <f t="shared" si="18"/>
        <v>40</v>
      </c>
      <c r="L356" s="14">
        <f t="shared" si="18"/>
        <v>51</v>
      </c>
      <c r="M356" s="14"/>
      <c r="N356" s="14">
        <f>SUBTOTAL(9,N4:N353)</f>
        <v>350</v>
      </c>
    </row>
  </sheetData>
  <autoFilter ref="A3:N355" xr:uid="{2D6F4841-A15C-4E65-86A1-E0345EB3E50F}"/>
  <mergeCells count="8">
    <mergeCell ref="A1:C1"/>
    <mergeCell ref="D1:E1"/>
    <mergeCell ref="F1:K1"/>
    <mergeCell ref="L1:L3"/>
    <mergeCell ref="M1:M3"/>
    <mergeCell ref="F2:G2"/>
    <mergeCell ref="H2:I2"/>
    <mergeCell ref="J2:K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2C6BB-60AC-42F5-AE46-AABE3B5DCCFA}">
  <sheetPr filterMode="1"/>
  <dimension ref="A1:X362"/>
  <sheetViews>
    <sheetView workbookViewId="0">
      <selection activeCell="D371" sqref="D371"/>
    </sheetView>
  </sheetViews>
  <sheetFormatPr baseColWidth="10" defaultRowHeight="15" x14ac:dyDescent="0.25"/>
  <cols>
    <col min="2" max="2" width="15.28515625" customWidth="1"/>
    <col min="5" max="5" width="17.42578125" customWidth="1"/>
    <col min="22" max="23" width="20" customWidth="1"/>
  </cols>
  <sheetData>
    <row r="1" spans="1:24" ht="27" customHeight="1" x14ac:dyDescent="0.25">
      <c r="A1" s="143" t="s">
        <v>0</v>
      </c>
      <c r="B1" s="144"/>
      <c r="C1" s="144"/>
      <c r="D1" s="145" t="s">
        <v>1</v>
      </c>
      <c r="E1" s="145"/>
      <c r="F1" s="146" t="s">
        <v>411</v>
      </c>
      <c r="G1" s="146"/>
      <c r="H1" s="146"/>
      <c r="I1" s="146"/>
      <c r="J1" s="146"/>
      <c r="K1" s="146"/>
      <c r="L1" s="147" t="s">
        <v>406</v>
      </c>
      <c r="M1" s="147" t="s">
        <v>519</v>
      </c>
      <c r="N1" s="147" t="s">
        <v>410</v>
      </c>
      <c r="O1" s="152" t="s">
        <v>448</v>
      </c>
      <c r="P1" s="153"/>
      <c r="Q1" s="154"/>
      <c r="R1" s="154"/>
      <c r="S1" s="153"/>
      <c r="T1" s="153"/>
      <c r="U1" s="153"/>
      <c r="V1" s="142" t="s">
        <v>443</v>
      </c>
      <c r="W1" s="142" t="s">
        <v>522</v>
      </c>
      <c r="X1" s="142" t="s">
        <v>521</v>
      </c>
    </row>
    <row r="2" spans="1:24" ht="43.9" customHeight="1" x14ac:dyDescent="0.25">
      <c r="A2" s="8"/>
      <c r="B2" s="9"/>
      <c r="C2" s="9"/>
      <c r="D2" s="10"/>
      <c r="E2" s="10"/>
      <c r="F2" s="147" t="s">
        <v>514</v>
      </c>
      <c r="G2" s="147"/>
      <c r="H2" s="147" t="s">
        <v>515</v>
      </c>
      <c r="I2" s="147"/>
      <c r="J2" s="147" t="s">
        <v>516</v>
      </c>
      <c r="K2" s="147"/>
      <c r="L2" s="147"/>
      <c r="M2" s="147"/>
      <c r="N2" s="147"/>
      <c r="O2" s="150" t="s">
        <v>518</v>
      </c>
      <c r="P2" s="151"/>
      <c r="Q2" s="150" t="s">
        <v>517</v>
      </c>
      <c r="R2" s="151"/>
      <c r="S2" s="151" t="s">
        <v>442</v>
      </c>
      <c r="T2" s="151" t="s">
        <v>520</v>
      </c>
      <c r="U2" s="151" t="s">
        <v>444</v>
      </c>
      <c r="V2" s="142"/>
      <c r="W2" s="142"/>
      <c r="X2" s="142"/>
    </row>
    <row r="3" spans="1:24" ht="51" x14ac:dyDescent="0.25">
      <c r="A3" s="8" t="s">
        <v>2</v>
      </c>
      <c r="B3" s="8" t="s">
        <v>3</v>
      </c>
      <c r="C3" s="8" t="s">
        <v>4</v>
      </c>
      <c r="D3" s="10" t="s">
        <v>5</v>
      </c>
      <c r="E3" s="10" t="s">
        <v>523</v>
      </c>
      <c r="F3" s="6" t="s">
        <v>412</v>
      </c>
      <c r="G3" s="6" t="s">
        <v>413</v>
      </c>
      <c r="H3" s="6" t="s">
        <v>412</v>
      </c>
      <c r="I3" s="6" t="s">
        <v>413</v>
      </c>
      <c r="J3" s="6" t="s">
        <v>412</v>
      </c>
      <c r="K3" s="6" t="s">
        <v>413</v>
      </c>
      <c r="L3" s="147"/>
      <c r="M3" s="147"/>
      <c r="N3" s="147"/>
      <c r="O3" s="41" t="s">
        <v>412</v>
      </c>
      <c r="P3" s="41" t="s">
        <v>413</v>
      </c>
      <c r="Q3" s="41" t="s">
        <v>412</v>
      </c>
      <c r="R3" s="41" t="s">
        <v>413</v>
      </c>
      <c r="S3" s="151"/>
      <c r="T3" s="151"/>
      <c r="U3" s="151"/>
      <c r="V3" s="142"/>
      <c r="W3" s="142"/>
      <c r="X3" s="142"/>
    </row>
    <row r="4" spans="1:24" hidden="1" x14ac:dyDescent="0.25">
      <c r="A4" s="1">
        <v>1</v>
      </c>
      <c r="B4" s="1" t="s">
        <v>7</v>
      </c>
      <c r="C4" s="1">
        <v>30001</v>
      </c>
      <c r="D4" s="1" t="s">
        <v>8</v>
      </c>
      <c r="E4" s="11" t="s">
        <v>9</v>
      </c>
      <c r="F4" s="7"/>
      <c r="G4" s="7"/>
      <c r="H4" s="7"/>
      <c r="I4" s="7"/>
      <c r="J4" s="7"/>
      <c r="K4" s="7"/>
      <c r="L4" s="7">
        <f>IF(G4&gt;0,G4,IF(I4&gt;0,I4,K4))</f>
        <v>0</v>
      </c>
      <c r="M4" s="7">
        <f>F4+H4+J4</f>
        <v>0</v>
      </c>
      <c r="N4" s="7">
        <f>G4+I4+K4</f>
        <v>0</v>
      </c>
      <c r="O4" s="92">
        <v>1</v>
      </c>
      <c r="P4" s="92">
        <v>1</v>
      </c>
      <c r="Q4" s="19"/>
      <c r="R4" s="19"/>
      <c r="S4" s="109">
        <f>IF(P4&gt;0,P4,R4)</f>
        <v>1</v>
      </c>
      <c r="T4" s="7">
        <f t="shared" ref="T4:T8" si="0">O4+Q4</f>
        <v>1</v>
      </c>
      <c r="U4" s="7">
        <f>P4+R4</f>
        <v>1</v>
      </c>
      <c r="V4" s="109">
        <f>IF(L4&gt;0,L4,S4)</f>
        <v>1</v>
      </c>
      <c r="W4" s="109">
        <f>L4+S4</f>
        <v>1</v>
      </c>
      <c r="X4" s="7">
        <f>M4+T4</f>
        <v>1</v>
      </c>
    </row>
    <row r="5" spans="1:24" hidden="1" x14ac:dyDescent="0.25">
      <c r="A5" s="1">
        <f>A4+1</f>
        <v>2</v>
      </c>
      <c r="B5" s="1" t="s">
        <v>10</v>
      </c>
      <c r="C5" s="1">
        <v>30002</v>
      </c>
      <c r="D5" s="1" t="s">
        <v>11</v>
      </c>
      <c r="E5" s="11" t="s">
        <v>12</v>
      </c>
      <c r="F5" s="7"/>
      <c r="G5" s="7"/>
      <c r="H5" s="7"/>
      <c r="I5" s="7"/>
      <c r="J5" s="7"/>
      <c r="K5" s="7"/>
      <c r="L5" s="7">
        <f t="shared" ref="L5:L68" si="1">IF(G5&gt;0,G5,IF(I5&gt;0,I5,K5))</f>
        <v>0</v>
      </c>
      <c r="M5" s="7">
        <f t="shared" ref="M5:M68" si="2">F5+H5+J5</f>
        <v>0</v>
      </c>
      <c r="N5" s="7">
        <f t="shared" ref="N5:N68" si="3">G5+I5+K5</f>
        <v>0</v>
      </c>
      <c r="O5" s="19"/>
      <c r="P5" s="19"/>
      <c r="Q5" s="19"/>
      <c r="R5" s="19"/>
      <c r="S5" s="109">
        <f t="shared" ref="S5:S68" si="4">IF(P5&gt;0,P5,R5)</f>
        <v>0</v>
      </c>
      <c r="T5" s="7">
        <f t="shared" si="0"/>
        <v>0</v>
      </c>
      <c r="U5" s="7">
        <f t="shared" ref="U5:U68" si="5">P5+R5</f>
        <v>0</v>
      </c>
      <c r="V5" s="109">
        <f t="shared" ref="V5:V68" si="6">IF(L5&gt;0,L5,S5)</f>
        <v>0</v>
      </c>
      <c r="W5" s="109">
        <f t="shared" ref="W5:W68" si="7">L5+S5</f>
        <v>0</v>
      </c>
      <c r="X5" s="7">
        <f t="shared" ref="X5:X68" si="8">M5+T5</f>
        <v>0</v>
      </c>
    </row>
    <row r="6" spans="1:24" ht="56.45" hidden="1" customHeight="1" x14ac:dyDescent="0.25">
      <c r="A6" s="1">
        <f t="shared" ref="A6:A69" si="9">A5+1</f>
        <v>3</v>
      </c>
      <c r="B6" s="1" t="s">
        <v>13</v>
      </c>
      <c r="C6" s="1">
        <v>30003</v>
      </c>
      <c r="D6" s="1" t="s">
        <v>14</v>
      </c>
      <c r="E6" s="11" t="s">
        <v>15</v>
      </c>
      <c r="F6" s="7"/>
      <c r="G6" s="7"/>
      <c r="H6" s="7"/>
      <c r="I6" s="7"/>
      <c r="J6" s="7"/>
      <c r="K6" s="7"/>
      <c r="L6" s="7">
        <f t="shared" si="1"/>
        <v>0</v>
      </c>
      <c r="M6" s="7">
        <f t="shared" si="2"/>
        <v>0</v>
      </c>
      <c r="N6" s="7">
        <f t="shared" si="3"/>
        <v>0</v>
      </c>
      <c r="O6" s="19"/>
      <c r="P6" s="19"/>
      <c r="Q6" s="19"/>
      <c r="R6" s="19"/>
      <c r="S6" s="109">
        <f t="shared" si="4"/>
        <v>0</v>
      </c>
      <c r="T6" s="7">
        <f t="shared" si="0"/>
        <v>0</v>
      </c>
      <c r="U6" s="7">
        <f t="shared" si="5"/>
        <v>0</v>
      </c>
      <c r="V6" s="109">
        <f t="shared" si="6"/>
        <v>0</v>
      </c>
      <c r="W6" s="109">
        <f t="shared" si="7"/>
        <v>0</v>
      </c>
      <c r="X6" s="7">
        <f t="shared" si="8"/>
        <v>0</v>
      </c>
    </row>
    <row r="7" spans="1:24" ht="45" hidden="1" x14ac:dyDescent="0.25">
      <c r="A7" s="1">
        <f t="shared" si="9"/>
        <v>4</v>
      </c>
      <c r="B7" s="1" t="s">
        <v>16</v>
      </c>
      <c r="C7" s="1">
        <v>30004</v>
      </c>
      <c r="D7" s="1" t="s">
        <v>17</v>
      </c>
      <c r="E7" s="11" t="s">
        <v>18</v>
      </c>
      <c r="F7" s="7"/>
      <c r="G7" s="7"/>
      <c r="H7" s="7"/>
      <c r="I7" s="7"/>
      <c r="J7" s="7"/>
      <c r="K7" s="7"/>
      <c r="L7" s="7">
        <f t="shared" si="1"/>
        <v>0</v>
      </c>
      <c r="M7" s="7">
        <f t="shared" si="2"/>
        <v>0</v>
      </c>
      <c r="N7" s="7">
        <f t="shared" si="3"/>
        <v>0</v>
      </c>
      <c r="O7" s="19"/>
      <c r="P7" s="19"/>
      <c r="Q7" s="92">
        <v>1</v>
      </c>
      <c r="R7" s="92">
        <v>1</v>
      </c>
      <c r="S7" s="109">
        <f t="shared" si="4"/>
        <v>1</v>
      </c>
      <c r="T7" s="7">
        <f t="shared" si="0"/>
        <v>1</v>
      </c>
      <c r="U7" s="7">
        <f t="shared" si="5"/>
        <v>1</v>
      </c>
      <c r="V7" s="109">
        <f t="shared" si="6"/>
        <v>1</v>
      </c>
      <c r="W7" s="109">
        <f t="shared" si="7"/>
        <v>1</v>
      </c>
      <c r="X7" s="7">
        <f t="shared" si="8"/>
        <v>1</v>
      </c>
    </row>
    <row r="8" spans="1:24" x14ac:dyDescent="0.25">
      <c r="A8" s="1">
        <f t="shared" si="9"/>
        <v>5</v>
      </c>
      <c r="B8" s="1" t="s">
        <v>19</v>
      </c>
      <c r="C8" s="1">
        <v>30005</v>
      </c>
      <c r="D8" s="1" t="s">
        <v>20</v>
      </c>
      <c r="E8" s="11" t="s">
        <v>21</v>
      </c>
      <c r="F8" s="7"/>
      <c r="G8" s="7"/>
      <c r="H8" s="7"/>
      <c r="I8" s="7"/>
      <c r="J8" s="7"/>
      <c r="K8" s="7"/>
      <c r="L8" s="7">
        <f t="shared" si="1"/>
        <v>0</v>
      </c>
      <c r="M8" s="7">
        <f t="shared" si="2"/>
        <v>0</v>
      </c>
      <c r="N8" s="7">
        <f t="shared" si="3"/>
        <v>0</v>
      </c>
      <c r="O8" s="19"/>
      <c r="P8" s="19"/>
      <c r="Q8" s="19"/>
      <c r="R8" s="19"/>
      <c r="S8" s="109">
        <f t="shared" si="4"/>
        <v>0</v>
      </c>
      <c r="T8" s="7">
        <f t="shared" si="0"/>
        <v>0</v>
      </c>
      <c r="U8" s="7">
        <f t="shared" si="5"/>
        <v>0</v>
      </c>
      <c r="V8" s="109">
        <f t="shared" si="6"/>
        <v>0</v>
      </c>
      <c r="W8" s="109">
        <f t="shared" si="7"/>
        <v>0</v>
      </c>
      <c r="X8" s="7">
        <f t="shared" si="8"/>
        <v>0</v>
      </c>
    </row>
    <row r="9" spans="1:24" ht="68.45" hidden="1" customHeight="1" x14ac:dyDescent="0.25">
      <c r="A9" s="1">
        <f t="shared" si="9"/>
        <v>6</v>
      </c>
      <c r="B9" s="1" t="s">
        <v>22</v>
      </c>
      <c r="C9" s="1">
        <v>30006</v>
      </c>
      <c r="D9" s="1" t="s">
        <v>14</v>
      </c>
      <c r="E9" s="11" t="s">
        <v>466</v>
      </c>
      <c r="F9" s="94">
        <v>1</v>
      </c>
      <c r="G9" s="94">
        <v>1</v>
      </c>
      <c r="H9" s="94">
        <v>1</v>
      </c>
      <c r="I9" s="94">
        <v>1</v>
      </c>
      <c r="J9" s="94">
        <v>1</v>
      </c>
      <c r="K9" s="94">
        <v>1</v>
      </c>
      <c r="L9" s="7">
        <f t="shared" si="1"/>
        <v>1</v>
      </c>
      <c r="M9" s="7">
        <f t="shared" si="2"/>
        <v>3</v>
      </c>
      <c r="N9" s="7">
        <f t="shared" si="3"/>
        <v>3</v>
      </c>
      <c r="O9" s="19"/>
      <c r="P9" s="19"/>
      <c r="Q9" s="19"/>
      <c r="R9" s="19"/>
      <c r="S9" s="109">
        <f t="shared" si="4"/>
        <v>0</v>
      </c>
      <c r="T9" s="7">
        <f>O9+Q9</f>
        <v>0</v>
      </c>
      <c r="U9" s="7">
        <f t="shared" si="5"/>
        <v>0</v>
      </c>
      <c r="V9" s="109">
        <f t="shared" si="6"/>
        <v>1</v>
      </c>
      <c r="W9" s="109">
        <f t="shared" si="7"/>
        <v>1</v>
      </c>
      <c r="X9" s="7">
        <f t="shared" si="8"/>
        <v>3</v>
      </c>
    </row>
    <row r="10" spans="1:24" hidden="1" x14ac:dyDescent="0.25">
      <c r="A10" s="1">
        <f t="shared" si="9"/>
        <v>7</v>
      </c>
      <c r="B10" s="1" t="s">
        <v>24</v>
      </c>
      <c r="C10" s="1">
        <v>30007</v>
      </c>
      <c r="D10" s="1" t="s">
        <v>8</v>
      </c>
      <c r="E10" s="11" t="s">
        <v>9</v>
      </c>
      <c r="F10" s="43">
        <v>1</v>
      </c>
      <c r="G10" s="43">
        <v>1</v>
      </c>
      <c r="H10" s="7"/>
      <c r="I10" s="7"/>
      <c r="J10" s="7"/>
      <c r="K10" s="7"/>
      <c r="L10" s="7">
        <f t="shared" si="1"/>
        <v>1</v>
      </c>
      <c r="M10" s="7">
        <f t="shared" si="2"/>
        <v>1</v>
      </c>
      <c r="N10" s="7">
        <f t="shared" si="3"/>
        <v>1</v>
      </c>
      <c r="O10" s="19"/>
      <c r="P10" s="19"/>
      <c r="Q10" s="19"/>
      <c r="R10" s="19"/>
      <c r="S10" s="109">
        <f t="shared" si="4"/>
        <v>0</v>
      </c>
      <c r="T10" s="7">
        <f t="shared" ref="T10:T73" si="10">O10+Q10</f>
        <v>0</v>
      </c>
      <c r="U10" s="7">
        <f t="shared" si="5"/>
        <v>0</v>
      </c>
      <c r="V10" s="109">
        <f t="shared" si="6"/>
        <v>1</v>
      </c>
      <c r="W10" s="109">
        <f t="shared" si="7"/>
        <v>1</v>
      </c>
      <c r="X10" s="7">
        <f t="shared" si="8"/>
        <v>1</v>
      </c>
    </row>
    <row r="11" spans="1:24" ht="30" hidden="1" x14ac:dyDescent="0.25">
      <c r="A11" s="1">
        <f t="shared" si="9"/>
        <v>8</v>
      </c>
      <c r="B11" s="1" t="s">
        <v>25</v>
      </c>
      <c r="C11" s="1">
        <v>30008</v>
      </c>
      <c r="D11" s="1" t="s">
        <v>26</v>
      </c>
      <c r="E11" s="11" t="s">
        <v>445</v>
      </c>
      <c r="F11" s="7"/>
      <c r="G11" s="7"/>
      <c r="H11" s="7"/>
      <c r="I11" s="7"/>
      <c r="J11" s="7"/>
      <c r="K11" s="7"/>
      <c r="L11" s="7">
        <f t="shared" si="1"/>
        <v>0</v>
      </c>
      <c r="M11" s="7">
        <f t="shared" si="2"/>
        <v>0</v>
      </c>
      <c r="N11" s="7">
        <f t="shared" si="3"/>
        <v>0</v>
      </c>
      <c r="O11" s="19"/>
      <c r="P11" s="19"/>
      <c r="Q11" s="99">
        <v>1</v>
      </c>
      <c r="R11" s="99">
        <v>1</v>
      </c>
      <c r="S11" s="109">
        <f t="shared" si="4"/>
        <v>1</v>
      </c>
      <c r="T11" s="7">
        <f t="shared" si="10"/>
        <v>1</v>
      </c>
      <c r="U11" s="7">
        <f t="shared" si="5"/>
        <v>1</v>
      </c>
      <c r="V11" s="109">
        <f t="shared" si="6"/>
        <v>1</v>
      </c>
      <c r="W11" s="109">
        <f t="shared" si="7"/>
        <v>1</v>
      </c>
      <c r="X11" s="7">
        <f t="shared" si="8"/>
        <v>1</v>
      </c>
    </row>
    <row r="12" spans="1:24" hidden="1" x14ac:dyDescent="0.25">
      <c r="A12" s="1">
        <f t="shared" si="9"/>
        <v>9</v>
      </c>
      <c r="B12" s="1" t="s">
        <v>28</v>
      </c>
      <c r="C12" s="1">
        <v>30009</v>
      </c>
      <c r="D12" s="1" t="s">
        <v>29</v>
      </c>
      <c r="E12" s="11" t="s">
        <v>30</v>
      </c>
      <c r="F12" s="7"/>
      <c r="G12" s="7"/>
      <c r="H12" s="7"/>
      <c r="I12" s="7"/>
      <c r="J12" s="7"/>
      <c r="K12" s="7"/>
      <c r="L12" s="7">
        <f t="shared" si="1"/>
        <v>0</v>
      </c>
      <c r="M12" s="7">
        <f t="shared" si="2"/>
        <v>0</v>
      </c>
      <c r="N12" s="7">
        <f t="shared" si="3"/>
        <v>0</v>
      </c>
      <c r="O12" s="19"/>
      <c r="P12" s="19"/>
      <c r="Q12" s="19"/>
      <c r="R12" s="19"/>
      <c r="S12" s="109">
        <f t="shared" si="4"/>
        <v>0</v>
      </c>
      <c r="T12" s="7">
        <f t="shared" si="10"/>
        <v>0</v>
      </c>
      <c r="U12" s="7">
        <f t="shared" si="5"/>
        <v>0</v>
      </c>
      <c r="V12" s="109">
        <f t="shared" si="6"/>
        <v>0</v>
      </c>
      <c r="W12" s="109">
        <f t="shared" si="7"/>
        <v>0</v>
      </c>
      <c r="X12" s="7">
        <f t="shared" si="8"/>
        <v>0</v>
      </c>
    </row>
    <row r="13" spans="1:24" hidden="1" x14ac:dyDescent="0.25">
      <c r="A13" s="1">
        <f t="shared" si="9"/>
        <v>10</v>
      </c>
      <c r="B13" s="1" t="s">
        <v>31</v>
      </c>
      <c r="C13" s="1">
        <v>30010</v>
      </c>
      <c r="D13" s="1" t="s">
        <v>8</v>
      </c>
      <c r="E13" s="11" t="s">
        <v>9</v>
      </c>
      <c r="F13" s="91">
        <v>1</v>
      </c>
      <c r="G13" s="91">
        <v>1</v>
      </c>
      <c r="H13" s="91">
        <v>1</v>
      </c>
      <c r="I13" s="91">
        <v>1</v>
      </c>
      <c r="J13" s="91">
        <v>1</v>
      </c>
      <c r="K13" s="91">
        <v>1</v>
      </c>
      <c r="L13" s="7">
        <f t="shared" si="1"/>
        <v>1</v>
      </c>
      <c r="M13" s="7">
        <f t="shared" si="2"/>
        <v>3</v>
      </c>
      <c r="N13" s="7">
        <f t="shared" si="3"/>
        <v>3</v>
      </c>
      <c r="O13" s="92">
        <v>2</v>
      </c>
      <c r="P13" s="92">
        <v>1</v>
      </c>
      <c r="Q13" s="19"/>
      <c r="R13" s="19"/>
      <c r="S13" s="109">
        <f t="shared" si="4"/>
        <v>1</v>
      </c>
      <c r="T13" s="7">
        <f t="shared" si="10"/>
        <v>2</v>
      </c>
      <c r="U13" s="7">
        <f t="shared" si="5"/>
        <v>1</v>
      </c>
      <c r="V13" s="109">
        <f t="shared" si="6"/>
        <v>1</v>
      </c>
      <c r="W13" s="109">
        <f t="shared" si="7"/>
        <v>2</v>
      </c>
      <c r="X13" s="7">
        <f t="shared" si="8"/>
        <v>5</v>
      </c>
    </row>
    <row r="14" spans="1:24" ht="63.6" hidden="1" customHeight="1" x14ac:dyDescent="0.25">
      <c r="A14" s="1">
        <f t="shared" si="9"/>
        <v>11</v>
      </c>
      <c r="B14" s="1" t="s">
        <v>32</v>
      </c>
      <c r="C14" s="1">
        <v>30011</v>
      </c>
      <c r="D14" s="1" t="s">
        <v>33</v>
      </c>
      <c r="E14" s="11" t="s">
        <v>34</v>
      </c>
      <c r="F14" s="7"/>
      <c r="G14" s="7"/>
      <c r="H14" s="7"/>
      <c r="I14" s="7"/>
      <c r="J14" s="7"/>
      <c r="K14" s="7"/>
      <c r="L14" s="7">
        <f t="shared" si="1"/>
        <v>0</v>
      </c>
      <c r="M14" s="7">
        <f t="shared" si="2"/>
        <v>0</v>
      </c>
      <c r="N14" s="7">
        <f t="shared" si="3"/>
        <v>0</v>
      </c>
      <c r="O14" s="19"/>
      <c r="P14" s="19"/>
      <c r="Q14" s="19"/>
      <c r="R14" s="19"/>
      <c r="S14" s="109">
        <f t="shared" si="4"/>
        <v>0</v>
      </c>
      <c r="T14" s="7">
        <f t="shared" si="10"/>
        <v>0</v>
      </c>
      <c r="U14" s="7">
        <f t="shared" si="5"/>
        <v>0</v>
      </c>
      <c r="V14" s="109">
        <f t="shared" si="6"/>
        <v>0</v>
      </c>
      <c r="W14" s="109">
        <f t="shared" si="7"/>
        <v>0</v>
      </c>
      <c r="X14" s="7">
        <f t="shared" si="8"/>
        <v>0</v>
      </c>
    </row>
    <row r="15" spans="1:24" ht="63" hidden="1" customHeight="1" x14ac:dyDescent="0.25">
      <c r="A15" s="1">
        <f t="shared" si="9"/>
        <v>12</v>
      </c>
      <c r="B15" s="1" t="s">
        <v>35</v>
      </c>
      <c r="C15" s="1">
        <v>30012</v>
      </c>
      <c r="D15" s="1" t="s">
        <v>36</v>
      </c>
      <c r="E15" s="11" t="s">
        <v>37</v>
      </c>
      <c r="F15" s="91">
        <v>1</v>
      </c>
      <c r="G15" s="91">
        <v>1</v>
      </c>
      <c r="H15" s="91">
        <v>1</v>
      </c>
      <c r="I15" s="91">
        <v>1</v>
      </c>
      <c r="J15" s="7"/>
      <c r="K15" s="7"/>
      <c r="L15" s="7">
        <f t="shared" si="1"/>
        <v>1</v>
      </c>
      <c r="M15" s="7">
        <f t="shared" si="2"/>
        <v>2</v>
      </c>
      <c r="N15" s="7">
        <f t="shared" si="3"/>
        <v>2</v>
      </c>
      <c r="O15" s="19"/>
      <c r="P15" s="19"/>
      <c r="Q15" s="19"/>
      <c r="R15" s="19"/>
      <c r="S15" s="109">
        <f t="shared" si="4"/>
        <v>0</v>
      </c>
      <c r="T15" s="7">
        <f t="shared" si="10"/>
        <v>0</v>
      </c>
      <c r="U15" s="7">
        <f t="shared" si="5"/>
        <v>0</v>
      </c>
      <c r="V15" s="109">
        <f t="shared" si="6"/>
        <v>1</v>
      </c>
      <c r="W15" s="109">
        <f t="shared" si="7"/>
        <v>1</v>
      </c>
      <c r="X15" s="7">
        <f t="shared" si="8"/>
        <v>2</v>
      </c>
    </row>
    <row r="16" spans="1:24" hidden="1" x14ac:dyDescent="0.25">
      <c r="A16" s="1">
        <f t="shared" si="9"/>
        <v>13</v>
      </c>
      <c r="B16" s="1" t="s">
        <v>38</v>
      </c>
      <c r="C16" s="1">
        <v>30013</v>
      </c>
      <c r="D16" s="1" t="s">
        <v>8</v>
      </c>
      <c r="E16" s="11" t="s">
        <v>9</v>
      </c>
      <c r="F16" s="7"/>
      <c r="G16" s="7"/>
      <c r="H16" s="7"/>
      <c r="I16" s="7"/>
      <c r="J16" s="7"/>
      <c r="K16" s="7"/>
      <c r="L16" s="7">
        <f t="shared" si="1"/>
        <v>0</v>
      </c>
      <c r="M16" s="7">
        <f t="shared" si="2"/>
        <v>0</v>
      </c>
      <c r="N16" s="7">
        <f t="shared" si="3"/>
        <v>0</v>
      </c>
      <c r="O16" s="19"/>
      <c r="P16" s="19"/>
      <c r="Q16" s="19"/>
      <c r="R16" s="19"/>
      <c r="S16" s="109">
        <f t="shared" si="4"/>
        <v>0</v>
      </c>
      <c r="T16" s="7">
        <f t="shared" si="10"/>
        <v>0</v>
      </c>
      <c r="U16" s="7">
        <f t="shared" si="5"/>
        <v>0</v>
      </c>
      <c r="V16" s="109">
        <f t="shared" si="6"/>
        <v>0</v>
      </c>
      <c r="W16" s="109">
        <f t="shared" si="7"/>
        <v>0</v>
      </c>
      <c r="X16" s="7">
        <f t="shared" si="8"/>
        <v>0</v>
      </c>
    </row>
    <row r="17" spans="1:24" ht="30" hidden="1" x14ac:dyDescent="0.25">
      <c r="A17" s="1">
        <f t="shared" si="9"/>
        <v>14</v>
      </c>
      <c r="B17" s="1" t="s">
        <v>39</v>
      </c>
      <c r="C17" s="1">
        <v>30014</v>
      </c>
      <c r="D17" s="1" t="s">
        <v>8</v>
      </c>
      <c r="E17" s="11" t="s">
        <v>9</v>
      </c>
      <c r="F17" s="7"/>
      <c r="G17" s="7"/>
      <c r="H17" s="7"/>
      <c r="I17" s="7"/>
      <c r="J17" s="7"/>
      <c r="K17" s="7"/>
      <c r="L17" s="7">
        <f t="shared" si="1"/>
        <v>0</v>
      </c>
      <c r="M17" s="7">
        <f t="shared" si="2"/>
        <v>0</v>
      </c>
      <c r="N17" s="7">
        <f t="shared" si="3"/>
        <v>0</v>
      </c>
      <c r="O17" s="19"/>
      <c r="P17" s="19"/>
      <c r="Q17" s="19"/>
      <c r="R17" s="19"/>
      <c r="S17" s="109">
        <f t="shared" si="4"/>
        <v>0</v>
      </c>
      <c r="T17" s="7">
        <f t="shared" si="10"/>
        <v>0</v>
      </c>
      <c r="U17" s="7">
        <f t="shared" si="5"/>
        <v>0</v>
      </c>
      <c r="V17" s="109">
        <f t="shared" si="6"/>
        <v>0</v>
      </c>
      <c r="W17" s="109">
        <f t="shared" si="7"/>
        <v>0</v>
      </c>
      <c r="X17" s="7">
        <f t="shared" si="8"/>
        <v>0</v>
      </c>
    </row>
    <row r="18" spans="1:24" ht="45" hidden="1" x14ac:dyDescent="0.25">
      <c r="A18" s="1">
        <f t="shared" si="9"/>
        <v>15</v>
      </c>
      <c r="B18" s="1" t="s">
        <v>40</v>
      </c>
      <c r="C18" s="1">
        <v>30015</v>
      </c>
      <c r="D18" s="1" t="s">
        <v>41</v>
      </c>
      <c r="E18" s="11" t="s">
        <v>446</v>
      </c>
      <c r="F18" s="7"/>
      <c r="G18" s="7"/>
      <c r="H18" s="7"/>
      <c r="I18" s="7"/>
      <c r="J18" s="7"/>
      <c r="K18" s="7"/>
      <c r="L18" s="7">
        <f t="shared" si="1"/>
        <v>0</v>
      </c>
      <c r="M18" s="7">
        <f t="shared" si="2"/>
        <v>0</v>
      </c>
      <c r="N18" s="7">
        <f t="shared" si="3"/>
        <v>0</v>
      </c>
      <c r="O18" s="92">
        <v>1</v>
      </c>
      <c r="P18" s="92">
        <v>1</v>
      </c>
      <c r="Q18" s="19"/>
      <c r="R18" s="19"/>
      <c r="S18" s="109">
        <f t="shared" si="4"/>
        <v>1</v>
      </c>
      <c r="T18" s="7">
        <f t="shared" si="10"/>
        <v>1</v>
      </c>
      <c r="U18" s="7">
        <f t="shared" si="5"/>
        <v>1</v>
      </c>
      <c r="V18" s="109">
        <f t="shared" si="6"/>
        <v>1</v>
      </c>
      <c r="W18" s="109">
        <f t="shared" si="7"/>
        <v>1</v>
      </c>
      <c r="X18" s="7">
        <f t="shared" si="8"/>
        <v>1</v>
      </c>
    </row>
    <row r="19" spans="1:24" hidden="1" x14ac:dyDescent="0.25">
      <c r="A19" s="1">
        <f t="shared" si="9"/>
        <v>16</v>
      </c>
      <c r="B19" s="1" t="s">
        <v>42</v>
      </c>
      <c r="C19" s="1">
        <v>30016</v>
      </c>
      <c r="D19" s="1" t="s">
        <v>43</v>
      </c>
      <c r="E19" s="11" t="s">
        <v>30</v>
      </c>
      <c r="F19" s="7"/>
      <c r="G19" s="7"/>
      <c r="H19" s="7"/>
      <c r="I19" s="7"/>
      <c r="J19" s="7"/>
      <c r="K19" s="7"/>
      <c r="L19" s="7">
        <f t="shared" si="1"/>
        <v>0</v>
      </c>
      <c r="M19" s="7">
        <f t="shared" si="2"/>
        <v>0</v>
      </c>
      <c r="N19" s="7">
        <f t="shared" si="3"/>
        <v>0</v>
      </c>
      <c r="O19" s="19"/>
      <c r="P19" s="19"/>
      <c r="Q19" s="19"/>
      <c r="R19" s="19"/>
      <c r="S19" s="109">
        <f t="shared" si="4"/>
        <v>0</v>
      </c>
      <c r="T19" s="7">
        <f t="shared" si="10"/>
        <v>0</v>
      </c>
      <c r="U19" s="7">
        <f t="shared" si="5"/>
        <v>0</v>
      </c>
      <c r="V19" s="109">
        <f t="shared" si="6"/>
        <v>0</v>
      </c>
      <c r="W19" s="109">
        <f t="shared" si="7"/>
        <v>0</v>
      </c>
      <c r="X19" s="7">
        <f t="shared" si="8"/>
        <v>0</v>
      </c>
    </row>
    <row r="20" spans="1:24" hidden="1" x14ac:dyDescent="0.25">
      <c r="A20" s="1">
        <f t="shared" si="9"/>
        <v>17</v>
      </c>
      <c r="B20" s="1" t="s">
        <v>44</v>
      </c>
      <c r="C20" s="1">
        <v>30017</v>
      </c>
      <c r="D20" s="1" t="s">
        <v>29</v>
      </c>
      <c r="E20" s="11" t="s">
        <v>30</v>
      </c>
      <c r="F20" s="7"/>
      <c r="G20" s="7"/>
      <c r="H20" s="7"/>
      <c r="I20" s="7"/>
      <c r="J20" s="7"/>
      <c r="K20" s="7"/>
      <c r="L20" s="7">
        <f t="shared" si="1"/>
        <v>0</v>
      </c>
      <c r="M20" s="7">
        <f t="shared" si="2"/>
        <v>0</v>
      </c>
      <c r="N20" s="7">
        <f t="shared" si="3"/>
        <v>0</v>
      </c>
      <c r="O20" s="19"/>
      <c r="P20" s="19"/>
      <c r="Q20" s="19"/>
      <c r="R20" s="19"/>
      <c r="S20" s="109">
        <f t="shared" si="4"/>
        <v>0</v>
      </c>
      <c r="T20" s="7">
        <f t="shared" si="10"/>
        <v>0</v>
      </c>
      <c r="U20" s="7">
        <f t="shared" si="5"/>
        <v>0</v>
      </c>
      <c r="V20" s="109">
        <f t="shared" si="6"/>
        <v>0</v>
      </c>
      <c r="W20" s="109">
        <f t="shared" si="7"/>
        <v>0</v>
      </c>
      <c r="X20" s="7">
        <f t="shared" si="8"/>
        <v>0</v>
      </c>
    </row>
    <row r="21" spans="1:24" hidden="1" x14ac:dyDescent="0.25">
      <c r="A21" s="1">
        <f t="shared" si="9"/>
        <v>18</v>
      </c>
      <c r="B21" s="1" t="s">
        <v>45</v>
      </c>
      <c r="C21" s="1">
        <v>30018</v>
      </c>
      <c r="D21" s="1" t="s">
        <v>11</v>
      </c>
      <c r="E21" s="11" t="s">
        <v>12</v>
      </c>
      <c r="F21" s="7"/>
      <c r="G21" s="7"/>
      <c r="H21" s="7"/>
      <c r="I21" s="7"/>
      <c r="J21" s="7"/>
      <c r="K21" s="7"/>
      <c r="L21" s="7">
        <f t="shared" si="1"/>
        <v>0</v>
      </c>
      <c r="M21" s="7">
        <f t="shared" si="2"/>
        <v>0</v>
      </c>
      <c r="N21" s="7">
        <f t="shared" si="3"/>
        <v>0</v>
      </c>
      <c r="O21" s="19"/>
      <c r="P21" s="19"/>
      <c r="Q21" s="19"/>
      <c r="R21" s="19"/>
      <c r="S21" s="109">
        <f t="shared" si="4"/>
        <v>0</v>
      </c>
      <c r="T21" s="7">
        <f t="shared" si="10"/>
        <v>0</v>
      </c>
      <c r="U21" s="7">
        <f t="shared" si="5"/>
        <v>0</v>
      </c>
      <c r="V21" s="109">
        <f t="shared" si="6"/>
        <v>0</v>
      </c>
      <c r="W21" s="109">
        <f t="shared" si="7"/>
        <v>0</v>
      </c>
      <c r="X21" s="7">
        <f t="shared" si="8"/>
        <v>0</v>
      </c>
    </row>
    <row r="22" spans="1:24" hidden="1" x14ac:dyDescent="0.25">
      <c r="A22" s="1">
        <f t="shared" si="9"/>
        <v>19</v>
      </c>
      <c r="B22" s="1" t="s">
        <v>46</v>
      </c>
      <c r="C22" s="1">
        <v>30019</v>
      </c>
      <c r="D22" s="1" t="s">
        <v>11</v>
      </c>
      <c r="E22" s="11" t="s">
        <v>464</v>
      </c>
      <c r="F22" s="94">
        <v>2</v>
      </c>
      <c r="G22" s="94">
        <v>1</v>
      </c>
      <c r="H22" s="94">
        <v>3</v>
      </c>
      <c r="I22" s="94">
        <v>1</v>
      </c>
      <c r="J22" s="94">
        <v>3</v>
      </c>
      <c r="K22" s="94">
        <v>1</v>
      </c>
      <c r="L22" s="7">
        <f t="shared" si="1"/>
        <v>1</v>
      </c>
      <c r="M22" s="7">
        <f t="shared" si="2"/>
        <v>8</v>
      </c>
      <c r="N22" s="7">
        <f t="shared" si="3"/>
        <v>3</v>
      </c>
      <c r="O22" s="92">
        <v>2</v>
      </c>
      <c r="P22" s="92">
        <v>1</v>
      </c>
      <c r="Q22" s="19"/>
      <c r="R22" s="19"/>
      <c r="S22" s="109">
        <f t="shared" si="4"/>
        <v>1</v>
      </c>
      <c r="T22" s="7">
        <f t="shared" si="10"/>
        <v>2</v>
      </c>
      <c r="U22" s="7">
        <f t="shared" si="5"/>
        <v>1</v>
      </c>
      <c r="V22" s="109">
        <f t="shared" si="6"/>
        <v>1</v>
      </c>
      <c r="W22" s="109">
        <f t="shared" si="7"/>
        <v>2</v>
      </c>
      <c r="X22" s="7">
        <f t="shared" si="8"/>
        <v>10</v>
      </c>
    </row>
    <row r="23" spans="1:24" ht="30" hidden="1" x14ac:dyDescent="0.25">
      <c r="A23" s="1">
        <f t="shared" si="9"/>
        <v>20</v>
      </c>
      <c r="B23" s="1" t="s">
        <v>47</v>
      </c>
      <c r="C23" s="1">
        <v>30020</v>
      </c>
      <c r="D23" s="1" t="s">
        <v>48</v>
      </c>
      <c r="E23" s="11" t="s">
        <v>18</v>
      </c>
      <c r="F23" s="7"/>
      <c r="G23" s="7"/>
      <c r="H23" s="7"/>
      <c r="I23" s="7"/>
      <c r="J23" s="7"/>
      <c r="K23" s="7"/>
      <c r="L23" s="7">
        <f t="shared" si="1"/>
        <v>0</v>
      </c>
      <c r="M23" s="7">
        <f t="shared" si="2"/>
        <v>0</v>
      </c>
      <c r="N23" s="7">
        <f t="shared" si="3"/>
        <v>0</v>
      </c>
      <c r="O23" s="19"/>
      <c r="P23" s="19"/>
      <c r="Q23" s="92">
        <v>1</v>
      </c>
      <c r="R23" s="92">
        <v>1</v>
      </c>
      <c r="S23" s="109">
        <f t="shared" si="4"/>
        <v>1</v>
      </c>
      <c r="T23" s="7">
        <f t="shared" si="10"/>
        <v>1</v>
      </c>
      <c r="U23" s="7">
        <f t="shared" si="5"/>
        <v>1</v>
      </c>
      <c r="V23" s="109">
        <f t="shared" si="6"/>
        <v>1</v>
      </c>
      <c r="W23" s="109">
        <f t="shared" si="7"/>
        <v>1</v>
      </c>
      <c r="X23" s="7">
        <f t="shared" si="8"/>
        <v>1</v>
      </c>
    </row>
    <row r="24" spans="1:24" hidden="1" x14ac:dyDescent="0.25">
      <c r="A24" s="1">
        <f t="shared" si="9"/>
        <v>21</v>
      </c>
      <c r="B24" s="1" t="s">
        <v>49</v>
      </c>
      <c r="C24" s="1">
        <v>30021</v>
      </c>
      <c r="D24" s="1" t="s">
        <v>8</v>
      </c>
      <c r="E24" s="11" t="s">
        <v>9</v>
      </c>
      <c r="F24" s="7"/>
      <c r="G24" s="7"/>
      <c r="H24" s="7"/>
      <c r="I24" s="7"/>
      <c r="J24" s="7"/>
      <c r="K24" s="7"/>
      <c r="L24" s="7">
        <f t="shared" si="1"/>
        <v>0</v>
      </c>
      <c r="M24" s="7">
        <f t="shared" si="2"/>
        <v>0</v>
      </c>
      <c r="N24" s="7">
        <f t="shared" si="3"/>
        <v>0</v>
      </c>
      <c r="O24" s="19"/>
      <c r="P24" s="19"/>
      <c r="Q24" s="19"/>
      <c r="R24" s="19"/>
      <c r="S24" s="109">
        <f t="shared" si="4"/>
        <v>0</v>
      </c>
      <c r="T24" s="7">
        <f t="shared" si="10"/>
        <v>0</v>
      </c>
      <c r="U24" s="7">
        <f t="shared" si="5"/>
        <v>0</v>
      </c>
      <c r="V24" s="109">
        <f t="shared" si="6"/>
        <v>0</v>
      </c>
      <c r="W24" s="109">
        <f t="shared" si="7"/>
        <v>0</v>
      </c>
      <c r="X24" s="7">
        <f t="shared" si="8"/>
        <v>0</v>
      </c>
    </row>
    <row r="25" spans="1:24" hidden="1" x14ac:dyDescent="0.25">
      <c r="A25" s="1">
        <f t="shared" si="9"/>
        <v>22</v>
      </c>
      <c r="B25" s="1" t="s">
        <v>50</v>
      </c>
      <c r="C25" s="1">
        <v>30022</v>
      </c>
      <c r="D25" s="1" t="s">
        <v>26</v>
      </c>
      <c r="E25" s="11" t="s">
        <v>27</v>
      </c>
      <c r="F25" s="7"/>
      <c r="G25" s="7"/>
      <c r="H25" s="7"/>
      <c r="I25" s="7"/>
      <c r="J25" s="7"/>
      <c r="K25" s="7"/>
      <c r="L25" s="7">
        <f t="shared" si="1"/>
        <v>0</v>
      </c>
      <c r="M25" s="7">
        <f t="shared" si="2"/>
        <v>0</v>
      </c>
      <c r="N25" s="7">
        <f t="shared" si="3"/>
        <v>0</v>
      </c>
      <c r="O25" s="19"/>
      <c r="P25" s="19"/>
      <c r="Q25" s="19"/>
      <c r="R25" s="19"/>
      <c r="S25" s="109">
        <f t="shared" si="4"/>
        <v>0</v>
      </c>
      <c r="T25" s="7">
        <f t="shared" si="10"/>
        <v>0</v>
      </c>
      <c r="U25" s="7">
        <f t="shared" si="5"/>
        <v>0</v>
      </c>
      <c r="V25" s="109">
        <f t="shared" si="6"/>
        <v>0</v>
      </c>
      <c r="W25" s="109">
        <f t="shared" si="7"/>
        <v>0</v>
      </c>
      <c r="X25" s="7">
        <f t="shared" si="8"/>
        <v>0</v>
      </c>
    </row>
    <row r="26" spans="1:24" hidden="1" x14ac:dyDescent="0.25">
      <c r="A26" s="1">
        <f t="shared" si="9"/>
        <v>23</v>
      </c>
      <c r="B26" s="1" t="s">
        <v>51</v>
      </c>
      <c r="C26" s="1">
        <v>30023</v>
      </c>
      <c r="D26" s="1" t="s">
        <v>11</v>
      </c>
      <c r="E26" s="11" t="s">
        <v>464</v>
      </c>
      <c r="F26" s="7"/>
      <c r="G26" s="7"/>
      <c r="H26" s="43">
        <v>1</v>
      </c>
      <c r="I26" s="43">
        <v>1</v>
      </c>
      <c r="J26" s="7"/>
      <c r="K26" s="7"/>
      <c r="L26" s="7">
        <f t="shared" si="1"/>
        <v>1</v>
      </c>
      <c r="M26" s="7">
        <f t="shared" si="2"/>
        <v>1</v>
      </c>
      <c r="N26" s="7">
        <f t="shared" si="3"/>
        <v>1</v>
      </c>
      <c r="O26" s="19"/>
      <c r="P26" s="19"/>
      <c r="Q26" s="19"/>
      <c r="R26" s="19"/>
      <c r="S26" s="109">
        <f t="shared" si="4"/>
        <v>0</v>
      </c>
      <c r="T26" s="7">
        <f t="shared" si="10"/>
        <v>0</v>
      </c>
      <c r="U26" s="7">
        <f t="shared" si="5"/>
        <v>0</v>
      </c>
      <c r="V26" s="109">
        <f t="shared" si="6"/>
        <v>1</v>
      </c>
      <c r="W26" s="109">
        <f t="shared" si="7"/>
        <v>1</v>
      </c>
      <c r="X26" s="7">
        <f t="shared" si="8"/>
        <v>1</v>
      </c>
    </row>
    <row r="27" spans="1:24" hidden="1" x14ac:dyDescent="0.25">
      <c r="A27" s="1">
        <f t="shared" si="9"/>
        <v>24</v>
      </c>
      <c r="B27" s="1" t="s">
        <v>52</v>
      </c>
      <c r="C27" s="1">
        <v>30024</v>
      </c>
      <c r="D27" s="1" t="s">
        <v>43</v>
      </c>
      <c r="E27" s="11" t="s">
        <v>446</v>
      </c>
      <c r="F27" s="7"/>
      <c r="G27" s="7"/>
      <c r="H27" s="7"/>
      <c r="I27" s="7"/>
      <c r="J27" s="7"/>
      <c r="K27" s="7"/>
      <c r="L27" s="7">
        <f t="shared" si="1"/>
        <v>0</v>
      </c>
      <c r="M27" s="7">
        <f t="shared" si="2"/>
        <v>0</v>
      </c>
      <c r="N27" s="7">
        <f t="shared" si="3"/>
        <v>0</v>
      </c>
      <c r="O27" s="92">
        <v>1</v>
      </c>
      <c r="P27" s="92">
        <v>1</v>
      </c>
      <c r="Q27" s="19"/>
      <c r="R27" s="19"/>
      <c r="S27" s="109">
        <f t="shared" si="4"/>
        <v>1</v>
      </c>
      <c r="T27" s="7">
        <f t="shared" si="10"/>
        <v>1</v>
      </c>
      <c r="U27" s="7">
        <f t="shared" si="5"/>
        <v>1</v>
      </c>
      <c r="V27" s="109">
        <f t="shared" si="6"/>
        <v>1</v>
      </c>
      <c r="W27" s="109">
        <f t="shared" si="7"/>
        <v>1</v>
      </c>
      <c r="X27" s="7">
        <f t="shared" si="8"/>
        <v>1</v>
      </c>
    </row>
    <row r="28" spans="1:24" hidden="1" x14ac:dyDescent="0.25">
      <c r="A28" s="1">
        <f t="shared" si="9"/>
        <v>25</v>
      </c>
      <c r="B28" s="1" t="s">
        <v>53</v>
      </c>
      <c r="C28" s="1">
        <v>30025</v>
      </c>
      <c r="D28" s="1" t="s">
        <v>43</v>
      </c>
      <c r="E28" s="11" t="s">
        <v>30</v>
      </c>
      <c r="F28" s="7"/>
      <c r="G28" s="7"/>
      <c r="H28" s="7"/>
      <c r="I28" s="7"/>
      <c r="J28" s="7"/>
      <c r="K28" s="7"/>
      <c r="L28" s="7">
        <f t="shared" si="1"/>
        <v>0</v>
      </c>
      <c r="M28" s="7">
        <f t="shared" si="2"/>
        <v>0</v>
      </c>
      <c r="N28" s="7">
        <f t="shared" si="3"/>
        <v>0</v>
      </c>
      <c r="O28" s="19"/>
      <c r="P28" s="19"/>
      <c r="Q28" s="19"/>
      <c r="R28" s="19"/>
      <c r="S28" s="109">
        <f t="shared" si="4"/>
        <v>0</v>
      </c>
      <c r="T28" s="7">
        <f t="shared" si="10"/>
        <v>0</v>
      </c>
      <c r="U28" s="7">
        <f t="shared" si="5"/>
        <v>0</v>
      </c>
      <c r="V28" s="109">
        <f t="shared" si="6"/>
        <v>0</v>
      </c>
      <c r="W28" s="109">
        <f t="shared" si="7"/>
        <v>0</v>
      </c>
      <c r="X28" s="7">
        <f t="shared" si="8"/>
        <v>0</v>
      </c>
    </row>
    <row r="29" spans="1:24" hidden="1" x14ac:dyDescent="0.25">
      <c r="A29" s="1">
        <f t="shared" si="9"/>
        <v>26</v>
      </c>
      <c r="B29" s="1" t="s">
        <v>54</v>
      </c>
      <c r="C29" s="1">
        <v>30026</v>
      </c>
      <c r="D29" s="1" t="s">
        <v>29</v>
      </c>
      <c r="E29" s="11" t="s">
        <v>446</v>
      </c>
      <c r="F29" s="7"/>
      <c r="G29" s="7"/>
      <c r="H29" s="7"/>
      <c r="I29" s="7"/>
      <c r="J29" s="7"/>
      <c r="K29" s="7"/>
      <c r="L29" s="7">
        <f t="shared" si="1"/>
        <v>0</v>
      </c>
      <c r="M29" s="7">
        <f t="shared" si="2"/>
        <v>0</v>
      </c>
      <c r="N29" s="7">
        <f t="shared" si="3"/>
        <v>0</v>
      </c>
      <c r="O29" s="92">
        <v>3</v>
      </c>
      <c r="P29" s="92">
        <v>1</v>
      </c>
      <c r="Q29" s="19"/>
      <c r="R29" s="19"/>
      <c r="S29" s="109">
        <f t="shared" si="4"/>
        <v>1</v>
      </c>
      <c r="T29" s="7">
        <f t="shared" si="10"/>
        <v>3</v>
      </c>
      <c r="U29" s="7">
        <f t="shared" si="5"/>
        <v>1</v>
      </c>
      <c r="V29" s="109">
        <f t="shared" si="6"/>
        <v>1</v>
      </c>
      <c r="W29" s="109">
        <f t="shared" si="7"/>
        <v>1</v>
      </c>
      <c r="X29" s="7">
        <f t="shared" si="8"/>
        <v>3</v>
      </c>
    </row>
    <row r="30" spans="1:24" hidden="1" x14ac:dyDescent="0.25">
      <c r="A30" s="1">
        <f t="shared" si="9"/>
        <v>27</v>
      </c>
      <c r="B30" s="1" t="s">
        <v>55</v>
      </c>
      <c r="C30" s="1">
        <v>30027</v>
      </c>
      <c r="D30" s="1" t="s">
        <v>8</v>
      </c>
      <c r="E30" s="11" t="s">
        <v>9</v>
      </c>
      <c r="F30" s="43">
        <v>1</v>
      </c>
      <c r="G30" s="43">
        <v>1</v>
      </c>
      <c r="H30" s="7"/>
      <c r="I30" s="7"/>
      <c r="J30" s="7"/>
      <c r="K30" s="7"/>
      <c r="L30" s="7">
        <f t="shared" si="1"/>
        <v>1</v>
      </c>
      <c r="M30" s="7">
        <f t="shared" si="2"/>
        <v>1</v>
      </c>
      <c r="N30" s="7">
        <f t="shared" si="3"/>
        <v>1</v>
      </c>
      <c r="O30" s="19"/>
      <c r="P30" s="19"/>
      <c r="Q30" s="19"/>
      <c r="R30" s="19"/>
      <c r="S30" s="109">
        <f t="shared" si="4"/>
        <v>0</v>
      </c>
      <c r="T30" s="7">
        <f t="shared" si="10"/>
        <v>0</v>
      </c>
      <c r="U30" s="7">
        <f t="shared" si="5"/>
        <v>0</v>
      </c>
      <c r="V30" s="109">
        <f t="shared" si="6"/>
        <v>1</v>
      </c>
      <c r="W30" s="109">
        <f t="shared" si="7"/>
        <v>1</v>
      </c>
      <c r="X30" s="7">
        <f t="shared" si="8"/>
        <v>1</v>
      </c>
    </row>
    <row r="31" spans="1:24" ht="30" hidden="1" x14ac:dyDescent="0.25">
      <c r="A31" s="1">
        <f t="shared" si="9"/>
        <v>28</v>
      </c>
      <c r="B31" s="1" t="s">
        <v>56</v>
      </c>
      <c r="C31" s="1">
        <v>30028</v>
      </c>
      <c r="D31" s="1" t="s">
        <v>26</v>
      </c>
      <c r="E31" s="11" t="s">
        <v>445</v>
      </c>
      <c r="F31" s="91">
        <v>1</v>
      </c>
      <c r="G31" s="91">
        <v>1</v>
      </c>
      <c r="H31" s="91">
        <v>3</v>
      </c>
      <c r="I31" s="91">
        <v>1</v>
      </c>
      <c r="J31" s="91">
        <v>1</v>
      </c>
      <c r="K31" s="91">
        <v>1</v>
      </c>
      <c r="L31" s="7">
        <f t="shared" si="1"/>
        <v>1</v>
      </c>
      <c r="M31" s="7">
        <f t="shared" si="2"/>
        <v>5</v>
      </c>
      <c r="N31" s="7">
        <f t="shared" si="3"/>
        <v>3</v>
      </c>
      <c r="O31" s="19"/>
      <c r="P31" s="19"/>
      <c r="Q31" s="19"/>
      <c r="R31" s="19"/>
      <c r="S31" s="109">
        <f t="shared" si="4"/>
        <v>0</v>
      </c>
      <c r="T31" s="7">
        <f t="shared" si="10"/>
        <v>0</v>
      </c>
      <c r="U31" s="7">
        <f t="shared" si="5"/>
        <v>0</v>
      </c>
      <c r="V31" s="109">
        <f t="shared" si="6"/>
        <v>1</v>
      </c>
      <c r="W31" s="109">
        <f t="shared" si="7"/>
        <v>1</v>
      </c>
      <c r="X31" s="7">
        <f t="shared" si="8"/>
        <v>5</v>
      </c>
    </row>
    <row r="32" spans="1:24" ht="30" hidden="1" x14ac:dyDescent="0.25">
      <c r="A32" s="1">
        <f t="shared" si="9"/>
        <v>29</v>
      </c>
      <c r="B32" s="1" t="s">
        <v>57</v>
      </c>
      <c r="C32" s="1">
        <v>30029</v>
      </c>
      <c r="D32" s="1" t="s">
        <v>58</v>
      </c>
      <c r="E32" s="11" t="s">
        <v>473</v>
      </c>
      <c r="F32" s="7"/>
      <c r="G32" s="7"/>
      <c r="H32" s="7"/>
      <c r="I32" s="7"/>
      <c r="J32" s="7"/>
      <c r="K32" s="7"/>
      <c r="L32" s="7">
        <f t="shared" si="1"/>
        <v>0</v>
      </c>
      <c r="M32" s="7">
        <f t="shared" si="2"/>
        <v>0</v>
      </c>
      <c r="N32" s="7">
        <f t="shared" si="3"/>
        <v>0</v>
      </c>
      <c r="O32" s="92">
        <v>1</v>
      </c>
      <c r="P32" s="92">
        <v>1</v>
      </c>
      <c r="Q32" s="19"/>
      <c r="R32" s="19"/>
      <c r="S32" s="109">
        <f t="shared" si="4"/>
        <v>1</v>
      </c>
      <c r="T32" s="7">
        <f t="shared" si="10"/>
        <v>1</v>
      </c>
      <c r="U32" s="7">
        <f t="shared" si="5"/>
        <v>1</v>
      </c>
      <c r="V32" s="109">
        <f t="shared" si="6"/>
        <v>1</v>
      </c>
      <c r="W32" s="109">
        <f t="shared" si="7"/>
        <v>1</v>
      </c>
      <c r="X32" s="7">
        <f t="shared" si="8"/>
        <v>1</v>
      </c>
    </row>
    <row r="33" spans="1:24" hidden="1" x14ac:dyDescent="0.25">
      <c r="A33" s="1">
        <f t="shared" si="9"/>
        <v>30</v>
      </c>
      <c r="B33" s="1" t="s">
        <v>60</v>
      </c>
      <c r="C33" s="1">
        <v>30030</v>
      </c>
      <c r="D33" s="1" t="s">
        <v>8</v>
      </c>
      <c r="E33" s="11" t="s">
        <v>9</v>
      </c>
      <c r="F33" s="7"/>
      <c r="G33" s="7"/>
      <c r="H33" s="7"/>
      <c r="I33" s="7"/>
      <c r="J33" s="7"/>
      <c r="K33" s="7"/>
      <c r="L33" s="7">
        <f t="shared" si="1"/>
        <v>0</v>
      </c>
      <c r="M33" s="7">
        <f t="shared" si="2"/>
        <v>0</v>
      </c>
      <c r="N33" s="7">
        <f t="shared" si="3"/>
        <v>0</v>
      </c>
      <c r="O33" s="19"/>
      <c r="P33" s="19"/>
      <c r="Q33" s="19"/>
      <c r="R33" s="19"/>
      <c r="S33" s="109">
        <f t="shared" si="4"/>
        <v>0</v>
      </c>
      <c r="T33" s="7">
        <f t="shared" si="10"/>
        <v>0</v>
      </c>
      <c r="U33" s="7">
        <f t="shared" si="5"/>
        <v>0</v>
      </c>
      <c r="V33" s="109">
        <f t="shared" si="6"/>
        <v>0</v>
      </c>
      <c r="W33" s="109">
        <f t="shared" si="7"/>
        <v>0</v>
      </c>
      <c r="X33" s="7">
        <f t="shared" si="8"/>
        <v>0</v>
      </c>
    </row>
    <row r="34" spans="1:24" ht="30" hidden="1" x14ac:dyDescent="0.25">
      <c r="A34" s="1">
        <f t="shared" si="9"/>
        <v>31</v>
      </c>
      <c r="B34" s="1" t="s">
        <v>61</v>
      </c>
      <c r="C34" s="1">
        <v>30031</v>
      </c>
      <c r="D34" s="1" t="s">
        <v>26</v>
      </c>
      <c r="E34" s="11" t="s">
        <v>27</v>
      </c>
      <c r="F34" s="7"/>
      <c r="G34" s="7"/>
      <c r="H34" s="7"/>
      <c r="I34" s="7"/>
      <c r="J34" s="7"/>
      <c r="K34" s="7"/>
      <c r="L34" s="7">
        <f t="shared" si="1"/>
        <v>0</v>
      </c>
      <c r="M34" s="7">
        <f t="shared" si="2"/>
        <v>0</v>
      </c>
      <c r="N34" s="7">
        <f t="shared" si="3"/>
        <v>0</v>
      </c>
      <c r="O34" s="19"/>
      <c r="P34" s="19"/>
      <c r="Q34" s="19"/>
      <c r="R34" s="19"/>
      <c r="S34" s="109">
        <f t="shared" si="4"/>
        <v>0</v>
      </c>
      <c r="T34" s="7">
        <f t="shared" si="10"/>
        <v>0</v>
      </c>
      <c r="U34" s="7">
        <f t="shared" si="5"/>
        <v>0</v>
      </c>
      <c r="V34" s="109">
        <f t="shared" si="6"/>
        <v>0</v>
      </c>
      <c r="W34" s="109">
        <f t="shared" si="7"/>
        <v>0</v>
      </c>
      <c r="X34" s="7">
        <f t="shared" si="8"/>
        <v>0</v>
      </c>
    </row>
    <row r="35" spans="1:24" ht="25.5" hidden="1" x14ac:dyDescent="0.25">
      <c r="A35" s="1">
        <f t="shared" si="9"/>
        <v>32</v>
      </c>
      <c r="B35" s="1" t="s">
        <v>62</v>
      </c>
      <c r="C35" s="1">
        <v>30032</v>
      </c>
      <c r="D35" s="1" t="s">
        <v>63</v>
      </c>
      <c r="E35" s="11" t="s">
        <v>64</v>
      </c>
      <c r="F35" s="7"/>
      <c r="G35" s="7"/>
      <c r="H35" s="7"/>
      <c r="I35" s="7"/>
      <c r="J35" s="7"/>
      <c r="K35" s="7"/>
      <c r="L35" s="7">
        <f t="shared" si="1"/>
        <v>0</v>
      </c>
      <c r="M35" s="7">
        <f t="shared" si="2"/>
        <v>0</v>
      </c>
      <c r="N35" s="7">
        <f t="shared" si="3"/>
        <v>0</v>
      </c>
      <c r="O35" s="92">
        <v>1</v>
      </c>
      <c r="P35" s="92">
        <v>1</v>
      </c>
      <c r="Q35" s="19"/>
      <c r="R35" s="19"/>
      <c r="S35" s="109">
        <f t="shared" si="4"/>
        <v>1</v>
      </c>
      <c r="T35" s="7">
        <f t="shared" si="10"/>
        <v>1</v>
      </c>
      <c r="U35" s="7">
        <f t="shared" si="5"/>
        <v>1</v>
      </c>
      <c r="V35" s="109">
        <f t="shared" si="6"/>
        <v>1</v>
      </c>
      <c r="W35" s="109">
        <f t="shared" si="7"/>
        <v>1</v>
      </c>
      <c r="X35" s="7">
        <f t="shared" si="8"/>
        <v>1</v>
      </c>
    </row>
    <row r="36" spans="1:24" ht="45" hidden="1" x14ac:dyDescent="0.25">
      <c r="A36" s="1">
        <f t="shared" si="9"/>
        <v>33</v>
      </c>
      <c r="B36" s="1" t="s">
        <v>65</v>
      </c>
      <c r="C36" s="1">
        <v>30033</v>
      </c>
      <c r="D36" s="1" t="s">
        <v>66</v>
      </c>
      <c r="E36" s="11" t="s">
        <v>67</v>
      </c>
      <c r="F36" s="7"/>
      <c r="G36" s="7"/>
      <c r="H36" s="43">
        <v>1</v>
      </c>
      <c r="I36" s="43">
        <v>1</v>
      </c>
      <c r="J36" s="43">
        <v>1</v>
      </c>
      <c r="K36" s="43">
        <v>1</v>
      </c>
      <c r="L36" s="7">
        <f t="shared" si="1"/>
        <v>1</v>
      </c>
      <c r="M36" s="7">
        <f t="shared" si="2"/>
        <v>2</v>
      </c>
      <c r="N36" s="7">
        <f t="shared" si="3"/>
        <v>2</v>
      </c>
      <c r="O36" s="92">
        <v>1</v>
      </c>
      <c r="P36" s="92">
        <v>1</v>
      </c>
      <c r="Q36" s="19"/>
      <c r="R36" s="19"/>
      <c r="S36" s="109">
        <f t="shared" si="4"/>
        <v>1</v>
      </c>
      <c r="T36" s="7">
        <f t="shared" si="10"/>
        <v>1</v>
      </c>
      <c r="U36" s="7">
        <f t="shared" si="5"/>
        <v>1</v>
      </c>
      <c r="V36" s="109">
        <f t="shared" si="6"/>
        <v>1</v>
      </c>
      <c r="W36" s="109">
        <f t="shared" si="7"/>
        <v>2</v>
      </c>
      <c r="X36" s="7">
        <f t="shared" si="8"/>
        <v>3</v>
      </c>
    </row>
    <row r="37" spans="1:24" ht="45" hidden="1" x14ac:dyDescent="0.25">
      <c r="A37" s="1">
        <f t="shared" si="9"/>
        <v>34</v>
      </c>
      <c r="B37" s="1" t="s">
        <v>68</v>
      </c>
      <c r="C37" s="1">
        <v>30034</v>
      </c>
      <c r="D37" s="1" t="s">
        <v>66</v>
      </c>
      <c r="E37" s="11" t="s">
        <v>67</v>
      </c>
      <c r="F37" s="43">
        <v>2</v>
      </c>
      <c r="G37" s="91">
        <v>1</v>
      </c>
      <c r="H37" s="43">
        <v>1</v>
      </c>
      <c r="I37" s="43">
        <v>1</v>
      </c>
      <c r="J37" s="91">
        <v>1</v>
      </c>
      <c r="K37" s="91">
        <v>1</v>
      </c>
      <c r="L37" s="7">
        <f t="shared" si="1"/>
        <v>1</v>
      </c>
      <c r="M37" s="7">
        <f t="shared" si="2"/>
        <v>4</v>
      </c>
      <c r="N37" s="7">
        <f t="shared" si="3"/>
        <v>3</v>
      </c>
      <c r="O37" s="92">
        <v>1</v>
      </c>
      <c r="P37" s="92">
        <v>1</v>
      </c>
      <c r="Q37" s="19"/>
      <c r="R37" s="19"/>
      <c r="S37" s="109">
        <f t="shared" si="4"/>
        <v>1</v>
      </c>
      <c r="T37" s="7">
        <f t="shared" si="10"/>
        <v>1</v>
      </c>
      <c r="U37" s="7">
        <f t="shared" si="5"/>
        <v>1</v>
      </c>
      <c r="V37" s="109">
        <f t="shared" si="6"/>
        <v>1</v>
      </c>
      <c r="W37" s="109">
        <f t="shared" si="7"/>
        <v>2</v>
      </c>
      <c r="X37" s="7">
        <f t="shared" si="8"/>
        <v>5</v>
      </c>
    </row>
    <row r="38" spans="1:24" hidden="1" x14ac:dyDescent="0.25">
      <c r="A38" s="1">
        <f t="shared" si="9"/>
        <v>35</v>
      </c>
      <c r="B38" s="1" t="s">
        <v>69</v>
      </c>
      <c r="C38" s="1">
        <v>30035</v>
      </c>
      <c r="D38" s="1" t="s">
        <v>8</v>
      </c>
      <c r="E38" s="11" t="s">
        <v>9</v>
      </c>
      <c r="F38" s="7"/>
      <c r="G38" s="7"/>
      <c r="H38" s="7"/>
      <c r="I38" s="7"/>
      <c r="J38" s="7"/>
      <c r="K38" s="7"/>
      <c r="L38" s="7">
        <f t="shared" si="1"/>
        <v>0</v>
      </c>
      <c r="M38" s="7">
        <f t="shared" si="2"/>
        <v>0</v>
      </c>
      <c r="N38" s="7">
        <f t="shared" si="3"/>
        <v>0</v>
      </c>
      <c r="O38" s="19"/>
      <c r="P38" s="19"/>
      <c r="Q38" s="19"/>
      <c r="R38" s="19"/>
      <c r="S38" s="109">
        <f t="shared" si="4"/>
        <v>0</v>
      </c>
      <c r="T38" s="7">
        <f t="shared" si="10"/>
        <v>0</v>
      </c>
      <c r="U38" s="7">
        <f t="shared" si="5"/>
        <v>0</v>
      </c>
      <c r="V38" s="109">
        <f t="shared" si="6"/>
        <v>0</v>
      </c>
      <c r="W38" s="109">
        <f t="shared" si="7"/>
        <v>0</v>
      </c>
      <c r="X38" s="7">
        <f t="shared" si="8"/>
        <v>0</v>
      </c>
    </row>
    <row r="39" spans="1:24" ht="30" hidden="1" x14ac:dyDescent="0.25">
      <c r="A39" s="1">
        <f t="shared" si="9"/>
        <v>36</v>
      </c>
      <c r="B39" s="1" t="s">
        <v>70</v>
      </c>
      <c r="C39" s="1">
        <v>30036</v>
      </c>
      <c r="D39" s="1" t="s">
        <v>48</v>
      </c>
      <c r="E39" s="11" t="s">
        <v>18</v>
      </c>
      <c r="F39" s="43">
        <v>1</v>
      </c>
      <c r="G39" s="43">
        <v>1</v>
      </c>
      <c r="H39" s="43">
        <v>1</v>
      </c>
      <c r="I39" s="43">
        <v>1</v>
      </c>
      <c r="J39" s="43">
        <v>1</v>
      </c>
      <c r="K39" s="43">
        <v>1</v>
      </c>
      <c r="L39" s="7">
        <f t="shared" si="1"/>
        <v>1</v>
      </c>
      <c r="M39" s="7">
        <f t="shared" si="2"/>
        <v>3</v>
      </c>
      <c r="N39" s="7">
        <f t="shared" si="3"/>
        <v>3</v>
      </c>
      <c r="O39" s="92">
        <v>1</v>
      </c>
      <c r="P39" s="92">
        <v>1</v>
      </c>
      <c r="Q39" s="92">
        <v>1</v>
      </c>
      <c r="R39" s="92">
        <v>1</v>
      </c>
      <c r="S39" s="109">
        <f t="shared" si="4"/>
        <v>1</v>
      </c>
      <c r="T39" s="7">
        <f t="shared" si="10"/>
        <v>2</v>
      </c>
      <c r="U39" s="7">
        <f t="shared" si="5"/>
        <v>2</v>
      </c>
      <c r="V39" s="109">
        <f t="shared" si="6"/>
        <v>1</v>
      </c>
      <c r="W39" s="109">
        <f t="shared" si="7"/>
        <v>2</v>
      </c>
      <c r="X39" s="7">
        <f t="shared" si="8"/>
        <v>5</v>
      </c>
    </row>
    <row r="40" spans="1:24" ht="20.45" hidden="1" customHeight="1" x14ac:dyDescent="0.25">
      <c r="A40" s="1">
        <f t="shared" si="9"/>
        <v>37</v>
      </c>
      <c r="B40" s="1" t="s">
        <v>71</v>
      </c>
      <c r="C40" s="1">
        <v>30037</v>
      </c>
      <c r="D40" s="1" t="s">
        <v>26</v>
      </c>
      <c r="E40" s="11" t="s">
        <v>445</v>
      </c>
      <c r="F40" s="91">
        <v>1</v>
      </c>
      <c r="G40" s="91">
        <v>1</v>
      </c>
      <c r="H40" s="91">
        <v>1</v>
      </c>
      <c r="I40" s="91">
        <v>1</v>
      </c>
      <c r="J40" s="91">
        <v>1</v>
      </c>
      <c r="K40" s="91">
        <v>1</v>
      </c>
      <c r="L40" s="7">
        <f t="shared" si="1"/>
        <v>1</v>
      </c>
      <c r="M40" s="7">
        <f t="shared" si="2"/>
        <v>3</v>
      </c>
      <c r="N40" s="7">
        <f t="shared" si="3"/>
        <v>3</v>
      </c>
      <c r="O40" s="19"/>
      <c r="P40" s="19"/>
      <c r="Q40" s="19"/>
      <c r="R40" s="19"/>
      <c r="S40" s="109">
        <f t="shared" si="4"/>
        <v>0</v>
      </c>
      <c r="T40" s="7">
        <f t="shared" si="10"/>
        <v>0</v>
      </c>
      <c r="U40" s="7">
        <f t="shared" si="5"/>
        <v>0</v>
      </c>
      <c r="V40" s="109">
        <f t="shared" si="6"/>
        <v>1</v>
      </c>
      <c r="W40" s="109">
        <f t="shared" si="7"/>
        <v>1</v>
      </c>
      <c r="X40" s="7">
        <f t="shared" si="8"/>
        <v>3</v>
      </c>
    </row>
    <row r="41" spans="1:24" ht="27.6" hidden="1" customHeight="1" x14ac:dyDescent="0.25">
      <c r="A41" s="1">
        <f t="shared" si="9"/>
        <v>38</v>
      </c>
      <c r="B41" s="1" t="s">
        <v>72</v>
      </c>
      <c r="C41" s="1">
        <v>30038</v>
      </c>
      <c r="D41" s="1" t="s">
        <v>43</v>
      </c>
      <c r="E41" s="11" t="s">
        <v>30</v>
      </c>
      <c r="F41" s="7"/>
      <c r="G41" s="7"/>
      <c r="H41" s="7"/>
      <c r="I41" s="7"/>
      <c r="J41" s="7"/>
      <c r="K41" s="7"/>
      <c r="L41" s="7">
        <f t="shared" si="1"/>
        <v>0</v>
      </c>
      <c r="M41" s="7">
        <f t="shared" si="2"/>
        <v>0</v>
      </c>
      <c r="N41" s="7">
        <f t="shared" si="3"/>
        <v>0</v>
      </c>
      <c r="O41" s="19"/>
      <c r="P41" s="19"/>
      <c r="Q41" s="19"/>
      <c r="R41" s="19"/>
      <c r="S41" s="109">
        <f t="shared" si="4"/>
        <v>0</v>
      </c>
      <c r="T41" s="7">
        <f t="shared" si="10"/>
        <v>0</v>
      </c>
      <c r="U41" s="7">
        <f t="shared" si="5"/>
        <v>0</v>
      </c>
      <c r="V41" s="109">
        <f t="shared" si="6"/>
        <v>0</v>
      </c>
      <c r="W41" s="109">
        <f t="shared" si="7"/>
        <v>0</v>
      </c>
      <c r="X41" s="7">
        <f t="shared" si="8"/>
        <v>0</v>
      </c>
    </row>
    <row r="42" spans="1:24" ht="30" hidden="1" x14ac:dyDescent="0.25">
      <c r="A42" s="1">
        <f t="shared" si="9"/>
        <v>39</v>
      </c>
      <c r="B42" s="1" t="s">
        <v>73</v>
      </c>
      <c r="C42" s="1">
        <v>30039</v>
      </c>
      <c r="D42" s="1" t="s">
        <v>48</v>
      </c>
      <c r="E42" s="11" t="s">
        <v>18</v>
      </c>
      <c r="F42" s="43">
        <v>1</v>
      </c>
      <c r="G42" s="43">
        <v>1</v>
      </c>
      <c r="H42" s="43">
        <v>1</v>
      </c>
      <c r="I42" s="43">
        <v>1</v>
      </c>
      <c r="J42" s="43">
        <v>1</v>
      </c>
      <c r="K42" s="43">
        <v>1</v>
      </c>
      <c r="L42" s="7">
        <f t="shared" si="1"/>
        <v>1</v>
      </c>
      <c r="M42" s="7">
        <f t="shared" si="2"/>
        <v>3</v>
      </c>
      <c r="N42" s="7">
        <f t="shared" si="3"/>
        <v>3</v>
      </c>
      <c r="O42" s="19"/>
      <c r="P42" s="19"/>
      <c r="Q42" s="19"/>
      <c r="R42" s="19"/>
      <c r="S42" s="109">
        <f t="shared" si="4"/>
        <v>0</v>
      </c>
      <c r="T42" s="7">
        <f t="shared" si="10"/>
        <v>0</v>
      </c>
      <c r="U42" s="7">
        <f t="shared" si="5"/>
        <v>0</v>
      </c>
      <c r="V42" s="109">
        <f t="shared" si="6"/>
        <v>1</v>
      </c>
      <c r="W42" s="109">
        <f t="shared" si="7"/>
        <v>1</v>
      </c>
      <c r="X42" s="7">
        <f t="shared" si="8"/>
        <v>3</v>
      </c>
    </row>
    <row r="43" spans="1:24" hidden="1" x14ac:dyDescent="0.25">
      <c r="A43" s="1">
        <f t="shared" si="9"/>
        <v>40</v>
      </c>
      <c r="B43" s="1" t="s">
        <v>74</v>
      </c>
      <c r="C43" s="1">
        <v>30040</v>
      </c>
      <c r="D43" s="1" t="s">
        <v>29</v>
      </c>
      <c r="E43" s="11" t="s">
        <v>446</v>
      </c>
      <c r="F43" s="7"/>
      <c r="G43" s="7"/>
      <c r="H43" s="7"/>
      <c r="I43" s="7"/>
      <c r="J43" s="7"/>
      <c r="K43" s="7"/>
      <c r="L43" s="7">
        <f t="shared" si="1"/>
        <v>0</v>
      </c>
      <c r="M43" s="7">
        <f t="shared" si="2"/>
        <v>0</v>
      </c>
      <c r="N43" s="7">
        <f t="shared" si="3"/>
        <v>0</v>
      </c>
      <c r="O43" s="92">
        <v>1</v>
      </c>
      <c r="P43" s="92">
        <v>1</v>
      </c>
      <c r="Q43" s="19"/>
      <c r="R43" s="19"/>
      <c r="S43" s="109">
        <f t="shared" si="4"/>
        <v>1</v>
      </c>
      <c r="T43" s="7">
        <f t="shared" si="10"/>
        <v>1</v>
      </c>
      <c r="U43" s="7">
        <f t="shared" si="5"/>
        <v>1</v>
      </c>
      <c r="V43" s="109">
        <f t="shared" si="6"/>
        <v>1</v>
      </c>
      <c r="W43" s="109">
        <f t="shared" si="7"/>
        <v>1</v>
      </c>
      <c r="X43" s="7">
        <f t="shared" si="8"/>
        <v>1</v>
      </c>
    </row>
    <row r="44" spans="1:24" hidden="1" x14ac:dyDescent="0.25">
      <c r="A44" s="1">
        <f t="shared" si="9"/>
        <v>41</v>
      </c>
      <c r="B44" s="1" t="s">
        <v>75</v>
      </c>
      <c r="C44" s="1">
        <v>30041</v>
      </c>
      <c r="D44" s="1" t="s">
        <v>8</v>
      </c>
      <c r="E44" s="11" t="s">
        <v>9</v>
      </c>
      <c r="F44" s="7"/>
      <c r="G44" s="7"/>
      <c r="H44" s="7"/>
      <c r="I44" s="7"/>
      <c r="J44" s="7"/>
      <c r="K44" s="7"/>
      <c r="L44" s="7">
        <f t="shared" si="1"/>
        <v>0</v>
      </c>
      <c r="M44" s="7">
        <f t="shared" si="2"/>
        <v>0</v>
      </c>
      <c r="N44" s="7">
        <f t="shared" si="3"/>
        <v>0</v>
      </c>
      <c r="O44" s="19"/>
      <c r="P44" s="19"/>
      <c r="Q44" s="19"/>
      <c r="R44" s="19"/>
      <c r="S44" s="109">
        <f t="shared" si="4"/>
        <v>0</v>
      </c>
      <c r="T44" s="7">
        <f t="shared" si="10"/>
        <v>0</v>
      </c>
      <c r="U44" s="7">
        <f t="shared" si="5"/>
        <v>0</v>
      </c>
      <c r="V44" s="109">
        <f t="shared" si="6"/>
        <v>0</v>
      </c>
      <c r="W44" s="109">
        <f t="shared" si="7"/>
        <v>0</v>
      </c>
      <c r="X44" s="7">
        <f t="shared" si="8"/>
        <v>0</v>
      </c>
    </row>
    <row r="45" spans="1:24" ht="30" hidden="1" x14ac:dyDescent="0.25">
      <c r="A45" s="1">
        <f t="shared" si="9"/>
        <v>42</v>
      </c>
      <c r="B45" s="1" t="s">
        <v>76</v>
      </c>
      <c r="C45" s="1">
        <v>30042</v>
      </c>
      <c r="D45" s="1" t="s">
        <v>8</v>
      </c>
      <c r="E45" s="11" t="s">
        <v>9</v>
      </c>
      <c r="F45" s="94">
        <v>1</v>
      </c>
      <c r="G45" s="94">
        <v>1</v>
      </c>
      <c r="H45" s="94">
        <v>1</v>
      </c>
      <c r="I45" s="94">
        <v>1</v>
      </c>
      <c r="J45" s="94">
        <v>1</v>
      </c>
      <c r="K45" s="94">
        <v>1</v>
      </c>
      <c r="L45" s="7">
        <f t="shared" si="1"/>
        <v>1</v>
      </c>
      <c r="M45" s="7">
        <f t="shared" si="2"/>
        <v>3</v>
      </c>
      <c r="N45" s="7">
        <f t="shared" si="3"/>
        <v>3</v>
      </c>
      <c r="O45" s="19"/>
      <c r="P45" s="19"/>
      <c r="Q45" s="19"/>
      <c r="R45" s="19"/>
      <c r="S45" s="109">
        <f t="shared" si="4"/>
        <v>0</v>
      </c>
      <c r="T45" s="7">
        <f t="shared" si="10"/>
        <v>0</v>
      </c>
      <c r="U45" s="7">
        <f t="shared" si="5"/>
        <v>0</v>
      </c>
      <c r="V45" s="109">
        <f t="shared" si="6"/>
        <v>1</v>
      </c>
      <c r="W45" s="109">
        <f t="shared" si="7"/>
        <v>1</v>
      </c>
      <c r="X45" s="7">
        <f t="shared" si="8"/>
        <v>3</v>
      </c>
    </row>
    <row r="46" spans="1:24" ht="30" hidden="1" x14ac:dyDescent="0.25">
      <c r="A46" s="1">
        <f t="shared" si="9"/>
        <v>43</v>
      </c>
      <c r="B46" s="1" t="s">
        <v>77</v>
      </c>
      <c r="C46" s="1">
        <v>30043</v>
      </c>
      <c r="D46" s="1" t="s">
        <v>48</v>
      </c>
      <c r="E46" s="11" t="s">
        <v>18</v>
      </c>
      <c r="F46" s="7"/>
      <c r="G46" s="7"/>
      <c r="H46" s="7"/>
      <c r="I46" s="7"/>
      <c r="J46" s="7"/>
      <c r="K46" s="7"/>
      <c r="L46" s="7">
        <f t="shared" si="1"/>
        <v>0</v>
      </c>
      <c r="M46" s="7">
        <f t="shared" si="2"/>
        <v>0</v>
      </c>
      <c r="N46" s="7">
        <f t="shared" si="3"/>
        <v>0</v>
      </c>
      <c r="O46" s="19"/>
      <c r="P46" s="19"/>
      <c r="Q46" s="19"/>
      <c r="R46" s="19"/>
      <c r="S46" s="109">
        <f t="shared" si="4"/>
        <v>0</v>
      </c>
      <c r="T46" s="7">
        <f t="shared" si="10"/>
        <v>0</v>
      </c>
      <c r="U46" s="7">
        <f t="shared" si="5"/>
        <v>0</v>
      </c>
      <c r="V46" s="109">
        <f t="shared" si="6"/>
        <v>0</v>
      </c>
      <c r="W46" s="109">
        <f t="shared" si="7"/>
        <v>0</v>
      </c>
      <c r="X46" s="7">
        <f t="shared" si="8"/>
        <v>0</v>
      </c>
    </row>
    <row r="47" spans="1:24" hidden="1" x14ac:dyDescent="0.25">
      <c r="A47" s="1">
        <f t="shared" si="9"/>
        <v>44</v>
      </c>
      <c r="B47" s="1" t="s">
        <v>78</v>
      </c>
      <c r="C47" s="1">
        <v>30044</v>
      </c>
      <c r="D47" s="1" t="s">
        <v>26</v>
      </c>
      <c r="E47" s="11" t="s">
        <v>27</v>
      </c>
      <c r="F47" s="7"/>
      <c r="G47" s="7"/>
      <c r="H47" s="7"/>
      <c r="I47" s="7"/>
      <c r="J47" s="7"/>
      <c r="K47" s="7"/>
      <c r="L47" s="7">
        <f t="shared" si="1"/>
        <v>0</v>
      </c>
      <c r="M47" s="7">
        <f t="shared" si="2"/>
        <v>0</v>
      </c>
      <c r="N47" s="7">
        <f t="shared" si="3"/>
        <v>0</v>
      </c>
      <c r="O47" s="19"/>
      <c r="P47" s="19"/>
      <c r="Q47" s="19"/>
      <c r="R47" s="19"/>
      <c r="S47" s="109">
        <f t="shared" si="4"/>
        <v>0</v>
      </c>
      <c r="T47" s="7">
        <f t="shared" si="10"/>
        <v>0</v>
      </c>
      <c r="U47" s="7">
        <f t="shared" si="5"/>
        <v>0</v>
      </c>
      <c r="V47" s="109">
        <f t="shared" si="6"/>
        <v>0</v>
      </c>
      <c r="W47" s="109">
        <f t="shared" si="7"/>
        <v>0</v>
      </c>
      <c r="X47" s="7">
        <f t="shared" si="8"/>
        <v>0</v>
      </c>
    </row>
    <row r="48" spans="1:24" hidden="1" x14ac:dyDescent="0.25">
      <c r="A48" s="1">
        <f t="shared" si="9"/>
        <v>45</v>
      </c>
      <c r="B48" s="1" t="s">
        <v>79</v>
      </c>
      <c r="C48" s="1">
        <v>30045</v>
      </c>
      <c r="D48" s="1" t="s">
        <v>26</v>
      </c>
      <c r="E48" s="11" t="s">
        <v>27</v>
      </c>
      <c r="F48" s="7"/>
      <c r="G48" s="7"/>
      <c r="H48" s="7"/>
      <c r="I48" s="7"/>
      <c r="J48" s="7"/>
      <c r="K48" s="7"/>
      <c r="L48" s="7">
        <f t="shared" si="1"/>
        <v>0</v>
      </c>
      <c r="M48" s="7">
        <f t="shared" si="2"/>
        <v>0</v>
      </c>
      <c r="N48" s="7">
        <f t="shared" si="3"/>
        <v>0</v>
      </c>
      <c r="O48" s="19"/>
      <c r="P48" s="19"/>
      <c r="Q48" s="19"/>
      <c r="R48" s="19"/>
      <c r="S48" s="109">
        <f t="shared" si="4"/>
        <v>0</v>
      </c>
      <c r="T48" s="7">
        <f t="shared" si="10"/>
        <v>0</v>
      </c>
      <c r="U48" s="7">
        <f t="shared" si="5"/>
        <v>0</v>
      </c>
      <c r="V48" s="109">
        <f t="shared" si="6"/>
        <v>0</v>
      </c>
      <c r="W48" s="109">
        <f t="shared" si="7"/>
        <v>0</v>
      </c>
      <c r="X48" s="7">
        <f t="shared" si="8"/>
        <v>0</v>
      </c>
    </row>
    <row r="49" spans="1:24" ht="30" hidden="1" x14ac:dyDescent="0.25">
      <c r="A49" s="1">
        <f t="shared" si="9"/>
        <v>46</v>
      </c>
      <c r="B49" s="1" t="s">
        <v>80</v>
      </c>
      <c r="C49" s="1">
        <v>30046</v>
      </c>
      <c r="D49" s="1" t="s">
        <v>8</v>
      </c>
      <c r="E49" s="11" t="s">
        <v>9</v>
      </c>
      <c r="F49" s="7"/>
      <c r="G49" s="7"/>
      <c r="H49" s="7"/>
      <c r="I49" s="7"/>
      <c r="J49" s="7"/>
      <c r="K49" s="7"/>
      <c r="L49" s="7">
        <f t="shared" si="1"/>
        <v>0</v>
      </c>
      <c r="M49" s="7">
        <f t="shared" si="2"/>
        <v>0</v>
      </c>
      <c r="N49" s="7">
        <f t="shared" si="3"/>
        <v>0</v>
      </c>
      <c r="O49" s="19"/>
      <c r="P49" s="19"/>
      <c r="Q49" s="19"/>
      <c r="R49" s="19"/>
      <c r="S49" s="109">
        <f t="shared" si="4"/>
        <v>0</v>
      </c>
      <c r="T49" s="7">
        <f t="shared" si="10"/>
        <v>0</v>
      </c>
      <c r="U49" s="7">
        <f t="shared" si="5"/>
        <v>0</v>
      </c>
      <c r="V49" s="109">
        <f t="shared" si="6"/>
        <v>0</v>
      </c>
      <c r="W49" s="109">
        <f t="shared" si="7"/>
        <v>0</v>
      </c>
      <c r="X49" s="7">
        <f t="shared" si="8"/>
        <v>0</v>
      </c>
    </row>
    <row r="50" spans="1:24" ht="30" hidden="1" x14ac:dyDescent="0.25">
      <c r="A50" s="1">
        <f t="shared" si="9"/>
        <v>47</v>
      </c>
      <c r="B50" s="1" t="s">
        <v>81</v>
      </c>
      <c r="C50" s="1">
        <v>30047</v>
      </c>
      <c r="D50" s="1" t="s">
        <v>48</v>
      </c>
      <c r="E50" s="11" t="s">
        <v>18</v>
      </c>
      <c r="F50" s="7"/>
      <c r="G50" s="7"/>
      <c r="H50" s="7"/>
      <c r="I50" s="7"/>
      <c r="J50" s="7"/>
      <c r="K50" s="7"/>
      <c r="L50" s="7">
        <f t="shared" si="1"/>
        <v>0</v>
      </c>
      <c r="M50" s="7">
        <f t="shared" si="2"/>
        <v>0</v>
      </c>
      <c r="N50" s="7">
        <f t="shared" si="3"/>
        <v>0</v>
      </c>
      <c r="O50" s="19"/>
      <c r="P50" s="19"/>
      <c r="Q50" s="19"/>
      <c r="R50" s="19"/>
      <c r="S50" s="109">
        <f t="shared" si="4"/>
        <v>0</v>
      </c>
      <c r="T50" s="7">
        <f t="shared" si="10"/>
        <v>0</v>
      </c>
      <c r="U50" s="7">
        <f t="shared" si="5"/>
        <v>0</v>
      </c>
      <c r="V50" s="109">
        <f t="shared" si="6"/>
        <v>0</v>
      </c>
      <c r="W50" s="109">
        <f t="shared" si="7"/>
        <v>0</v>
      </c>
      <c r="X50" s="7">
        <f t="shared" si="8"/>
        <v>0</v>
      </c>
    </row>
    <row r="51" spans="1:24" hidden="1" x14ac:dyDescent="0.25">
      <c r="A51" s="1">
        <f t="shared" si="9"/>
        <v>48</v>
      </c>
      <c r="B51" s="3" t="s">
        <v>82</v>
      </c>
      <c r="C51" s="1">
        <v>30048</v>
      </c>
      <c r="D51" s="1" t="s">
        <v>26</v>
      </c>
      <c r="E51" s="11" t="s">
        <v>27</v>
      </c>
      <c r="F51" s="7"/>
      <c r="G51" s="7"/>
      <c r="H51" s="7"/>
      <c r="I51" s="7"/>
      <c r="J51" s="7"/>
      <c r="K51" s="7"/>
      <c r="L51" s="7">
        <f t="shared" si="1"/>
        <v>0</v>
      </c>
      <c r="M51" s="7">
        <f t="shared" si="2"/>
        <v>0</v>
      </c>
      <c r="N51" s="7">
        <f t="shared" si="3"/>
        <v>0</v>
      </c>
      <c r="O51" s="19"/>
      <c r="P51" s="19"/>
      <c r="Q51" s="19"/>
      <c r="R51" s="19"/>
      <c r="S51" s="109">
        <f t="shared" si="4"/>
        <v>0</v>
      </c>
      <c r="T51" s="7">
        <f t="shared" si="10"/>
        <v>0</v>
      </c>
      <c r="U51" s="7">
        <f t="shared" si="5"/>
        <v>0</v>
      </c>
      <c r="V51" s="109">
        <f t="shared" si="6"/>
        <v>0</v>
      </c>
      <c r="W51" s="109">
        <f t="shared" si="7"/>
        <v>0</v>
      </c>
      <c r="X51" s="7">
        <f t="shared" si="8"/>
        <v>0</v>
      </c>
    </row>
    <row r="52" spans="1:24" hidden="1" x14ac:dyDescent="0.25">
      <c r="A52" s="1">
        <f t="shared" si="9"/>
        <v>49</v>
      </c>
      <c r="B52" s="1" t="s">
        <v>83</v>
      </c>
      <c r="C52" s="1">
        <v>30049</v>
      </c>
      <c r="D52" s="1" t="s">
        <v>8</v>
      </c>
      <c r="E52" s="11" t="s">
        <v>9</v>
      </c>
      <c r="F52" s="7"/>
      <c r="G52" s="7"/>
      <c r="H52" s="7"/>
      <c r="I52" s="7"/>
      <c r="J52" s="7"/>
      <c r="K52" s="7"/>
      <c r="L52" s="7">
        <f t="shared" si="1"/>
        <v>0</v>
      </c>
      <c r="M52" s="7">
        <f t="shared" si="2"/>
        <v>0</v>
      </c>
      <c r="N52" s="7">
        <f t="shared" si="3"/>
        <v>0</v>
      </c>
      <c r="O52" s="19"/>
      <c r="P52" s="19"/>
      <c r="Q52" s="19"/>
      <c r="R52" s="19"/>
      <c r="S52" s="109">
        <f t="shared" si="4"/>
        <v>0</v>
      </c>
      <c r="T52" s="7">
        <f t="shared" si="10"/>
        <v>0</v>
      </c>
      <c r="U52" s="7">
        <f t="shared" si="5"/>
        <v>0</v>
      </c>
      <c r="V52" s="109">
        <f t="shared" si="6"/>
        <v>0</v>
      </c>
      <c r="W52" s="109">
        <f t="shared" si="7"/>
        <v>0</v>
      </c>
      <c r="X52" s="7">
        <f t="shared" si="8"/>
        <v>0</v>
      </c>
    </row>
    <row r="53" spans="1:24" ht="30" hidden="1" x14ac:dyDescent="0.25">
      <c r="A53" s="1">
        <f t="shared" si="9"/>
        <v>50</v>
      </c>
      <c r="B53" s="1" t="s">
        <v>84</v>
      </c>
      <c r="C53" s="1">
        <v>30050</v>
      </c>
      <c r="D53" s="1" t="s">
        <v>11</v>
      </c>
      <c r="E53" s="11" t="s">
        <v>12</v>
      </c>
      <c r="F53" s="7"/>
      <c r="G53" s="7"/>
      <c r="H53" s="7"/>
      <c r="I53" s="7"/>
      <c r="J53" s="7"/>
      <c r="K53" s="7"/>
      <c r="L53" s="7">
        <f t="shared" si="1"/>
        <v>0</v>
      </c>
      <c r="M53" s="7">
        <f t="shared" si="2"/>
        <v>0</v>
      </c>
      <c r="N53" s="7">
        <f t="shared" si="3"/>
        <v>0</v>
      </c>
      <c r="O53" s="19"/>
      <c r="P53" s="19"/>
      <c r="Q53" s="19"/>
      <c r="R53" s="19"/>
      <c r="S53" s="109">
        <f t="shared" si="4"/>
        <v>0</v>
      </c>
      <c r="T53" s="7">
        <f t="shared" si="10"/>
        <v>0</v>
      </c>
      <c r="U53" s="7">
        <f t="shared" si="5"/>
        <v>0</v>
      </c>
      <c r="V53" s="109">
        <f t="shared" si="6"/>
        <v>0</v>
      </c>
      <c r="W53" s="109">
        <f t="shared" si="7"/>
        <v>0</v>
      </c>
      <c r="X53" s="7">
        <f t="shared" si="8"/>
        <v>0</v>
      </c>
    </row>
    <row r="54" spans="1:24" ht="30" hidden="1" x14ac:dyDescent="0.25">
      <c r="A54" s="1">
        <f t="shared" si="9"/>
        <v>51</v>
      </c>
      <c r="B54" s="1" t="s">
        <v>85</v>
      </c>
      <c r="C54" s="1">
        <v>30051</v>
      </c>
      <c r="D54" s="1" t="s">
        <v>8</v>
      </c>
      <c r="E54" s="11" t="s">
        <v>9</v>
      </c>
      <c r="F54" s="7"/>
      <c r="G54" s="7"/>
      <c r="H54" s="7"/>
      <c r="I54" s="7"/>
      <c r="J54" s="7"/>
      <c r="K54" s="7"/>
      <c r="L54" s="7">
        <f t="shared" si="1"/>
        <v>0</v>
      </c>
      <c r="M54" s="7">
        <f t="shared" si="2"/>
        <v>0</v>
      </c>
      <c r="N54" s="7">
        <f t="shared" si="3"/>
        <v>0</v>
      </c>
      <c r="O54" s="19"/>
      <c r="P54" s="19"/>
      <c r="Q54" s="19"/>
      <c r="R54" s="19"/>
      <c r="S54" s="109">
        <f t="shared" si="4"/>
        <v>0</v>
      </c>
      <c r="T54" s="7">
        <f t="shared" si="10"/>
        <v>0</v>
      </c>
      <c r="U54" s="7">
        <f t="shared" si="5"/>
        <v>0</v>
      </c>
      <c r="V54" s="109">
        <f t="shared" si="6"/>
        <v>0</v>
      </c>
      <c r="W54" s="109">
        <f t="shared" si="7"/>
        <v>0</v>
      </c>
      <c r="X54" s="7">
        <f t="shared" si="8"/>
        <v>0</v>
      </c>
    </row>
    <row r="55" spans="1:24" ht="45" hidden="1" x14ac:dyDescent="0.25">
      <c r="A55" s="3">
        <f t="shared" si="9"/>
        <v>52</v>
      </c>
      <c r="B55" s="3" t="s">
        <v>86</v>
      </c>
      <c r="C55" s="3">
        <v>30052</v>
      </c>
      <c r="D55" s="3" t="s">
        <v>41</v>
      </c>
      <c r="E55" s="11" t="s">
        <v>30</v>
      </c>
      <c r="F55" s="7"/>
      <c r="G55" s="7"/>
      <c r="H55" s="7"/>
      <c r="I55" s="7"/>
      <c r="J55" s="7"/>
      <c r="K55" s="7"/>
      <c r="L55" s="7">
        <f t="shared" si="1"/>
        <v>0</v>
      </c>
      <c r="M55" s="7">
        <f t="shared" si="2"/>
        <v>0</v>
      </c>
      <c r="N55" s="7">
        <f t="shared" si="3"/>
        <v>0</v>
      </c>
      <c r="O55" s="19"/>
      <c r="P55" s="19"/>
      <c r="Q55" s="19"/>
      <c r="R55" s="19"/>
      <c r="S55" s="109">
        <f t="shared" si="4"/>
        <v>0</v>
      </c>
      <c r="T55" s="7">
        <f t="shared" si="10"/>
        <v>0</v>
      </c>
      <c r="U55" s="7">
        <f t="shared" si="5"/>
        <v>0</v>
      </c>
      <c r="V55" s="109">
        <f t="shared" si="6"/>
        <v>0</v>
      </c>
      <c r="W55" s="109">
        <f t="shared" si="7"/>
        <v>0</v>
      </c>
      <c r="X55" s="7">
        <f t="shared" si="8"/>
        <v>0</v>
      </c>
    </row>
    <row r="56" spans="1:24" ht="20.45" hidden="1" customHeight="1" x14ac:dyDescent="0.25">
      <c r="A56" s="1">
        <f t="shared" si="9"/>
        <v>53</v>
      </c>
      <c r="B56" s="1" t="s">
        <v>87</v>
      </c>
      <c r="C56" s="1">
        <v>30053</v>
      </c>
      <c r="D56" s="1" t="s">
        <v>8</v>
      </c>
      <c r="E56" s="11" t="s">
        <v>9</v>
      </c>
      <c r="F56" s="43">
        <v>1</v>
      </c>
      <c r="G56" s="43">
        <v>1</v>
      </c>
      <c r="H56" s="91">
        <v>1</v>
      </c>
      <c r="I56" s="91">
        <v>1</v>
      </c>
      <c r="J56" s="43">
        <v>2</v>
      </c>
      <c r="K56" s="91">
        <v>1</v>
      </c>
      <c r="L56" s="7">
        <f t="shared" si="1"/>
        <v>1</v>
      </c>
      <c r="M56" s="7">
        <f t="shared" si="2"/>
        <v>4</v>
      </c>
      <c r="N56" s="7">
        <f t="shared" si="3"/>
        <v>3</v>
      </c>
      <c r="O56" s="92">
        <v>1</v>
      </c>
      <c r="P56" s="92">
        <v>1</v>
      </c>
      <c r="Q56" s="19"/>
      <c r="R56" s="19"/>
      <c r="S56" s="109">
        <f t="shared" si="4"/>
        <v>1</v>
      </c>
      <c r="T56" s="7">
        <f t="shared" si="10"/>
        <v>1</v>
      </c>
      <c r="U56" s="7">
        <f t="shared" si="5"/>
        <v>1</v>
      </c>
      <c r="V56" s="109">
        <f t="shared" si="6"/>
        <v>1</v>
      </c>
      <c r="W56" s="109">
        <f t="shared" si="7"/>
        <v>2</v>
      </c>
      <c r="X56" s="7">
        <f t="shared" si="8"/>
        <v>5</v>
      </c>
    </row>
    <row r="57" spans="1:24" ht="30" hidden="1" x14ac:dyDescent="0.25">
      <c r="A57" s="1">
        <f t="shared" si="9"/>
        <v>54</v>
      </c>
      <c r="B57" s="1" t="s">
        <v>88</v>
      </c>
      <c r="C57" s="1">
        <v>30055</v>
      </c>
      <c r="D57" s="1" t="s">
        <v>26</v>
      </c>
      <c r="E57" s="11" t="s">
        <v>445</v>
      </c>
      <c r="F57" s="7"/>
      <c r="G57" s="7"/>
      <c r="H57" s="91">
        <v>1</v>
      </c>
      <c r="I57" s="91">
        <v>1</v>
      </c>
      <c r="J57" s="7"/>
      <c r="K57" s="7"/>
      <c r="L57" s="7">
        <f t="shared" si="1"/>
        <v>1</v>
      </c>
      <c r="M57" s="7">
        <f t="shared" si="2"/>
        <v>1</v>
      </c>
      <c r="N57" s="7">
        <f t="shared" si="3"/>
        <v>1</v>
      </c>
      <c r="O57" s="19"/>
      <c r="P57" s="19"/>
      <c r="Q57" s="19"/>
      <c r="R57" s="19"/>
      <c r="S57" s="109">
        <f t="shared" si="4"/>
        <v>0</v>
      </c>
      <c r="T57" s="7">
        <f t="shared" si="10"/>
        <v>0</v>
      </c>
      <c r="U57" s="7">
        <f t="shared" si="5"/>
        <v>0</v>
      </c>
      <c r="V57" s="109">
        <f t="shared" si="6"/>
        <v>1</v>
      </c>
      <c r="W57" s="109">
        <f t="shared" si="7"/>
        <v>1</v>
      </c>
      <c r="X57" s="7">
        <f t="shared" si="8"/>
        <v>1</v>
      </c>
    </row>
    <row r="58" spans="1:24" ht="30" hidden="1" x14ac:dyDescent="0.25">
      <c r="A58" s="1">
        <f t="shared" si="9"/>
        <v>55</v>
      </c>
      <c r="B58" s="1" t="s">
        <v>89</v>
      </c>
      <c r="C58" s="1">
        <v>30054</v>
      </c>
      <c r="D58" s="1" t="s">
        <v>11</v>
      </c>
      <c r="E58" s="11" t="s">
        <v>12</v>
      </c>
      <c r="F58" s="7"/>
      <c r="G58" s="7"/>
      <c r="H58" s="7"/>
      <c r="I58" s="7"/>
      <c r="J58" s="7"/>
      <c r="K58" s="7"/>
      <c r="L58" s="7">
        <f t="shared" si="1"/>
        <v>0</v>
      </c>
      <c r="M58" s="7">
        <f t="shared" si="2"/>
        <v>0</v>
      </c>
      <c r="N58" s="7">
        <f t="shared" si="3"/>
        <v>0</v>
      </c>
      <c r="O58" s="19"/>
      <c r="P58" s="19"/>
      <c r="Q58" s="19"/>
      <c r="R58" s="19"/>
      <c r="S58" s="109">
        <f t="shared" si="4"/>
        <v>0</v>
      </c>
      <c r="T58" s="7">
        <f t="shared" si="10"/>
        <v>0</v>
      </c>
      <c r="U58" s="7">
        <f t="shared" si="5"/>
        <v>0</v>
      </c>
      <c r="V58" s="109">
        <f t="shared" si="6"/>
        <v>0</v>
      </c>
      <c r="W58" s="109">
        <f t="shared" si="7"/>
        <v>0</v>
      </c>
      <c r="X58" s="7">
        <f t="shared" si="8"/>
        <v>0</v>
      </c>
    </row>
    <row r="59" spans="1:24" hidden="1" x14ac:dyDescent="0.25">
      <c r="A59" s="1">
        <f t="shared" si="9"/>
        <v>56</v>
      </c>
      <c r="B59" s="1" t="s">
        <v>90</v>
      </c>
      <c r="C59" s="1">
        <v>30056</v>
      </c>
      <c r="D59" s="1" t="s">
        <v>26</v>
      </c>
      <c r="E59" s="11" t="s">
        <v>27</v>
      </c>
      <c r="F59" s="7"/>
      <c r="G59" s="7"/>
      <c r="H59" s="7"/>
      <c r="I59" s="7"/>
      <c r="J59" s="7"/>
      <c r="K59" s="7"/>
      <c r="L59" s="7">
        <f t="shared" si="1"/>
        <v>0</v>
      </c>
      <c r="M59" s="7">
        <f t="shared" si="2"/>
        <v>0</v>
      </c>
      <c r="N59" s="7">
        <f t="shared" si="3"/>
        <v>0</v>
      </c>
      <c r="O59" s="19"/>
      <c r="P59" s="19"/>
      <c r="Q59" s="19"/>
      <c r="R59" s="19"/>
      <c r="S59" s="109">
        <f t="shared" si="4"/>
        <v>0</v>
      </c>
      <c r="T59" s="7">
        <f t="shared" si="10"/>
        <v>0</v>
      </c>
      <c r="U59" s="7">
        <f t="shared" si="5"/>
        <v>0</v>
      </c>
      <c r="V59" s="109">
        <f t="shared" si="6"/>
        <v>0</v>
      </c>
      <c r="W59" s="109">
        <f t="shared" si="7"/>
        <v>0</v>
      </c>
      <c r="X59" s="7">
        <f t="shared" si="8"/>
        <v>0</v>
      </c>
    </row>
    <row r="60" spans="1:24" ht="45" hidden="1" x14ac:dyDescent="0.25">
      <c r="A60" s="1">
        <f t="shared" si="9"/>
        <v>57</v>
      </c>
      <c r="B60" s="3" t="s">
        <v>91</v>
      </c>
      <c r="C60" s="1">
        <v>30057</v>
      </c>
      <c r="D60" s="1" t="s">
        <v>92</v>
      </c>
      <c r="E60" s="11" t="s">
        <v>18</v>
      </c>
      <c r="F60" s="7"/>
      <c r="G60" s="7"/>
      <c r="H60" s="7"/>
      <c r="I60" s="7"/>
      <c r="J60" s="7"/>
      <c r="K60" s="7"/>
      <c r="L60" s="7">
        <f t="shared" si="1"/>
        <v>0</v>
      </c>
      <c r="M60" s="7">
        <f t="shared" si="2"/>
        <v>0</v>
      </c>
      <c r="N60" s="7">
        <f t="shared" si="3"/>
        <v>0</v>
      </c>
      <c r="O60" s="19"/>
      <c r="P60" s="19"/>
      <c r="Q60" s="92">
        <v>1</v>
      </c>
      <c r="R60" s="92">
        <v>1</v>
      </c>
      <c r="S60" s="109">
        <f t="shared" si="4"/>
        <v>1</v>
      </c>
      <c r="T60" s="7">
        <f t="shared" si="10"/>
        <v>1</v>
      </c>
      <c r="U60" s="7">
        <f t="shared" si="5"/>
        <v>1</v>
      </c>
      <c r="V60" s="109">
        <f t="shared" si="6"/>
        <v>1</v>
      </c>
      <c r="W60" s="109">
        <f t="shared" si="7"/>
        <v>1</v>
      </c>
      <c r="X60" s="7">
        <f t="shared" si="8"/>
        <v>1</v>
      </c>
    </row>
    <row r="61" spans="1:24" ht="30" hidden="1" x14ac:dyDescent="0.25">
      <c r="A61" s="1">
        <f t="shared" si="9"/>
        <v>58</v>
      </c>
      <c r="B61" s="1" t="s">
        <v>93</v>
      </c>
      <c r="C61" s="1">
        <v>30058</v>
      </c>
      <c r="D61" s="1" t="s">
        <v>11</v>
      </c>
      <c r="E61" s="11" t="s">
        <v>12</v>
      </c>
      <c r="F61" s="7"/>
      <c r="G61" s="7"/>
      <c r="H61" s="7"/>
      <c r="I61" s="7"/>
      <c r="J61" s="7"/>
      <c r="K61" s="7"/>
      <c r="L61" s="7">
        <f t="shared" si="1"/>
        <v>0</v>
      </c>
      <c r="M61" s="7">
        <f t="shared" si="2"/>
        <v>0</v>
      </c>
      <c r="N61" s="7">
        <f t="shared" si="3"/>
        <v>0</v>
      </c>
      <c r="O61" s="19"/>
      <c r="P61" s="19"/>
      <c r="Q61" s="19"/>
      <c r="R61" s="19"/>
      <c r="S61" s="109">
        <f t="shared" si="4"/>
        <v>0</v>
      </c>
      <c r="T61" s="7">
        <f t="shared" si="10"/>
        <v>0</v>
      </c>
      <c r="U61" s="7">
        <f t="shared" si="5"/>
        <v>0</v>
      </c>
      <c r="V61" s="109">
        <f t="shared" si="6"/>
        <v>0</v>
      </c>
      <c r="W61" s="109">
        <f t="shared" si="7"/>
        <v>0</v>
      </c>
      <c r="X61" s="7">
        <f t="shared" si="8"/>
        <v>0</v>
      </c>
    </row>
    <row r="62" spans="1:24" ht="60" hidden="1" x14ac:dyDescent="0.25">
      <c r="A62" s="1">
        <f t="shared" si="9"/>
        <v>59</v>
      </c>
      <c r="B62" s="1" t="s">
        <v>94</v>
      </c>
      <c r="C62" s="1">
        <v>30059</v>
      </c>
      <c r="D62" s="1" t="s">
        <v>14</v>
      </c>
      <c r="E62" s="11" t="s">
        <v>466</v>
      </c>
      <c r="F62" s="43">
        <v>2</v>
      </c>
      <c r="G62" s="43">
        <v>1</v>
      </c>
      <c r="H62" s="7"/>
      <c r="I62" s="7"/>
      <c r="J62" s="7"/>
      <c r="K62" s="7"/>
      <c r="L62" s="7">
        <f t="shared" si="1"/>
        <v>1</v>
      </c>
      <c r="M62" s="7">
        <f t="shared" si="2"/>
        <v>2</v>
      </c>
      <c r="N62" s="7">
        <f t="shared" si="3"/>
        <v>1</v>
      </c>
      <c r="O62" s="92">
        <v>1</v>
      </c>
      <c r="P62" s="92">
        <v>1</v>
      </c>
      <c r="Q62" s="92">
        <v>1</v>
      </c>
      <c r="R62" s="92">
        <v>1</v>
      </c>
      <c r="S62" s="109">
        <f t="shared" si="4"/>
        <v>1</v>
      </c>
      <c r="T62" s="7">
        <f t="shared" si="10"/>
        <v>2</v>
      </c>
      <c r="U62" s="7">
        <f t="shared" si="5"/>
        <v>2</v>
      </c>
      <c r="V62" s="109">
        <f t="shared" si="6"/>
        <v>1</v>
      </c>
      <c r="W62" s="109">
        <f t="shared" si="7"/>
        <v>2</v>
      </c>
      <c r="X62" s="7">
        <f t="shared" si="8"/>
        <v>4</v>
      </c>
    </row>
    <row r="63" spans="1:24" ht="30" hidden="1" x14ac:dyDescent="0.25">
      <c r="A63" s="1">
        <f t="shared" si="9"/>
        <v>60</v>
      </c>
      <c r="B63" s="1" t="s">
        <v>95</v>
      </c>
      <c r="C63" s="1">
        <v>30060</v>
      </c>
      <c r="D63" s="1" t="s">
        <v>48</v>
      </c>
      <c r="E63" s="11" t="s">
        <v>18</v>
      </c>
      <c r="F63" s="94">
        <v>1</v>
      </c>
      <c r="G63" s="94">
        <v>1</v>
      </c>
      <c r="H63" s="94">
        <v>1</v>
      </c>
      <c r="I63" s="94">
        <v>1</v>
      </c>
      <c r="J63" s="94">
        <v>1</v>
      </c>
      <c r="K63" s="94">
        <v>1</v>
      </c>
      <c r="L63" s="7">
        <f t="shared" si="1"/>
        <v>1</v>
      </c>
      <c r="M63" s="7">
        <f t="shared" si="2"/>
        <v>3</v>
      </c>
      <c r="N63" s="7">
        <f t="shared" si="3"/>
        <v>3</v>
      </c>
      <c r="O63" s="19"/>
      <c r="P63" s="19"/>
      <c r="Q63" s="92">
        <v>1</v>
      </c>
      <c r="R63" s="92">
        <v>1</v>
      </c>
      <c r="S63" s="109">
        <f t="shared" si="4"/>
        <v>1</v>
      </c>
      <c r="T63" s="7">
        <f t="shared" si="10"/>
        <v>1</v>
      </c>
      <c r="U63" s="7">
        <f t="shared" si="5"/>
        <v>1</v>
      </c>
      <c r="V63" s="109">
        <f t="shared" si="6"/>
        <v>1</v>
      </c>
      <c r="W63" s="109">
        <f t="shared" si="7"/>
        <v>2</v>
      </c>
      <c r="X63" s="7">
        <f t="shared" si="8"/>
        <v>4</v>
      </c>
    </row>
    <row r="64" spans="1:24" hidden="1" x14ac:dyDescent="0.25">
      <c r="A64" s="1">
        <f t="shared" si="9"/>
        <v>61</v>
      </c>
      <c r="B64" s="1" t="s">
        <v>96</v>
      </c>
      <c r="C64" s="1">
        <v>30061</v>
      </c>
      <c r="D64" s="1" t="s">
        <v>8</v>
      </c>
      <c r="E64" s="11" t="s">
        <v>9</v>
      </c>
      <c r="F64" s="43">
        <v>1</v>
      </c>
      <c r="G64" s="43">
        <v>1</v>
      </c>
      <c r="H64" s="43">
        <v>1</v>
      </c>
      <c r="I64" s="43">
        <v>1</v>
      </c>
      <c r="J64" s="43">
        <v>1</v>
      </c>
      <c r="K64" s="43">
        <v>1</v>
      </c>
      <c r="L64" s="7">
        <f t="shared" si="1"/>
        <v>1</v>
      </c>
      <c r="M64" s="7">
        <f t="shared" si="2"/>
        <v>3</v>
      </c>
      <c r="N64" s="7">
        <f t="shared" si="3"/>
        <v>3</v>
      </c>
      <c r="O64" s="92">
        <v>2</v>
      </c>
      <c r="P64" s="92">
        <v>1</v>
      </c>
      <c r="Q64" s="19"/>
      <c r="R64" s="19"/>
      <c r="S64" s="109">
        <f t="shared" si="4"/>
        <v>1</v>
      </c>
      <c r="T64" s="7">
        <f t="shared" si="10"/>
        <v>2</v>
      </c>
      <c r="U64" s="7">
        <f t="shared" si="5"/>
        <v>1</v>
      </c>
      <c r="V64" s="109">
        <f t="shared" si="6"/>
        <v>1</v>
      </c>
      <c r="W64" s="109">
        <f t="shared" si="7"/>
        <v>2</v>
      </c>
      <c r="X64" s="7">
        <f t="shared" si="8"/>
        <v>5</v>
      </c>
    </row>
    <row r="65" spans="1:24" ht="45" hidden="1" x14ac:dyDescent="0.25">
      <c r="A65" s="1">
        <f t="shared" si="9"/>
        <v>62</v>
      </c>
      <c r="B65" s="1" t="s">
        <v>97</v>
      </c>
      <c r="C65" s="1">
        <v>30062</v>
      </c>
      <c r="D65" s="1" t="s">
        <v>17</v>
      </c>
      <c r="E65" s="11" t="s">
        <v>467</v>
      </c>
      <c r="F65" s="7"/>
      <c r="G65" s="7"/>
      <c r="H65" s="7"/>
      <c r="I65" s="7"/>
      <c r="J65" s="7"/>
      <c r="K65" s="7"/>
      <c r="L65" s="7">
        <f t="shared" si="1"/>
        <v>0</v>
      </c>
      <c r="M65" s="7">
        <f t="shared" si="2"/>
        <v>0</v>
      </c>
      <c r="N65" s="7">
        <f t="shared" si="3"/>
        <v>0</v>
      </c>
      <c r="O65" s="92">
        <v>1</v>
      </c>
      <c r="P65" s="92">
        <v>1</v>
      </c>
      <c r="Q65" s="19"/>
      <c r="R65" s="19"/>
      <c r="S65" s="109">
        <f t="shared" si="4"/>
        <v>1</v>
      </c>
      <c r="T65" s="7">
        <f t="shared" si="10"/>
        <v>1</v>
      </c>
      <c r="U65" s="7">
        <f t="shared" si="5"/>
        <v>1</v>
      </c>
      <c r="V65" s="109">
        <f t="shared" si="6"/>
        <v>1</v>
      </c>
      <c r="W65" s="109">
        <f t="shared" si="7"/>
        <v>1</v>
      </c>
      <c r="X65" s="7">
        <f t="shared" si="8"/>
        <v>1</v>
      </c>
    </row>
    <row r="66" spans="1:24" ht="30" hidden="1" x14ac:dyDescent="0.25">
      <c r="A66" s="1">
        <f t="shared" si="9"/>
        <v>63</v>
      </c>
      <c r="B66" s="1" t="s">
        <v>99</v>
      </c>
      <c r="C66" s="1">
        <v>30064</v>
      </c>
      <c r="D66" s="1" t="s">
        <v>43</v>
      </c>
      <c r="E66" s="11" t="s">
        <v>30</v>
      </c>
      <c r="F66" s="7"/>
      <c r="G66" s="7"/>
      <c r="H66" s="7"/>
      <c r="I66" s="7"/>
      <c r="J66" s="7"/>
      <c r="K66" s="7"/>
      <c r="L66" s="7">
        <f t="shared" si="1"/>
        <v>0</v>
      </c>
      <c r="M66" s="7">
        <f t="shared" si="2"/>
        <v>0</v>
      </c>
      <c r="N66" s="7">
        <f t="shared" si="3"/>
        <v>0</v>
      </c>
      <c r="O66" s="19"/>
      <c r="P66" s="19"/>
      <c r="Q66" s="19"/>
      <c r="R66" s="19"/>
      <c r="S66" s="109">
        <f t="shared" si="4"/>
        <v>0</v>
      </c>
      <c r="T66" s="7">
        <f t="shared" si="10"/>
        <v>0</v>
      </c>
      <c r="U66" s="7">
        <f t="shared" si="5"/>
        <v>0</v>
      </c>
      <c r="V66" s="109">
        <f t="shared" si="6"/>
        <v>0</v>
      </c>
      <c r="W66" s="109">
        <f t="shared" si="7"/>
        <v>0</v>
      </c>
      <c r="X66" s="7">
        <f t="shared" si="8"/>
        <v>0</v>
      </c>
    </row>
    <row r="67" spans="1:24" ht="30" hidden="1" x14ac:dyDescent="0.25">
      <c r="A67" s="1">
        <f t="shared" si="9"/>
        <v>64</v>
      </c>
      <c r="B67" s="1" t="s">
        <v>100</v>
      </c>
      <c r="C67" s="1">
        <v>30065</v>
      </c>
      <c r="D67" s="1" t="s">
        <v>11</v>
      </c>
      <c r="E67" s="11" t="s">
        <v>12</v>
      </c>
      <c r="F67" s="7"/>
      <c r="G67" s="7"/>
      <c r="H67" s="7"/>
      <c r="I67" s="7"/>
      <c r="J67" s="7"/>
      <c r="K67" s="7"/>
      <c r="L67" s="7">
        <f t="shared" si="1"/>
        <v>0</v>
      </c>
      <c r="M67" s="7">
        <f t="shared" si="2"/>
        <v>0</v>
      </c>
      <c r="N67" s="7">
        <f t="shared" si="3"/>
        <v>0</v>
      </c>
      <c r="O67" s="19"/>
      <c r="P67" s="19"/>
      <c r="Q67" s="19"/>
      <c r="R67" s="19"/>
      <c r="S67" s="109">
        <f t="shared" si="4"/>
        <v>0</v>
      </c>
      <c r="T67" s="7">
        <f t="shared" si="10"/>
        <v>0</v>
      </c>
      <c r="U67" s="7">
        <f t="shared" si="5"/>
        <v>0</v>
      </c>
      <c r="V67" s="109">
        <f t="shared" si="6"/>
        <v>0</v>
      </c>
      <c r="W67" s="109">
        <f t="shared" si="7"/>
        <v>0</v>
      </c>
      <c r="X67" s="7">
        <f t="shared" si="8"/>
        <v>0</v>
      </c>
    </row>
    <row r="68" spans="1:24" ht="30" hidden="1" x14ac:dyDescent="0.25">
      <c r="A68" s="1">
        <f t="shared" si="9"/>
        <v>65</v>
      </c>
      <c r="B68" s="1" t="s">
        <v>101</v>
      </c>
      <c r="C68" s="1">
        <v>30066</v>
      </c>
      <c r="D68" s="1" t="s">
        <v>11</v>
      </c>
      <c r="E68" s="11" t="s">
        <v>12</v>
      </c>
      <c r="F68" s="7"/>
      <c r="G68" s="7"/>
      <c r="H68" s="7"/>
      <c r="I68" s="7"/>
      <c r="J68" s="7"/>
      <c r="K68" s="7"/>
      <c r="L68" s="7">
        <f t="shared" si="1"/>
        <v>0</v>
      </c>
      <c r="M68" s="7">
        <f t="shared" si="2"/>
        <v>0</v>
      </c>
      <c r="N68" s="7">
        <f t="shared" si="3"/>
        <v>0</v>
      </c>
      <c r="O68" s="19"/>
      <c r="P68" s="19"/>
      <c r="Q68" s="19"/>
      <c r="R68" s="19"/>
      <c r="S68" s="109">
        <f t="shared" si="4"/>
        <v>0</v>
      </c>
      <c r="T68" s="7">
        <f t="shared" si="10"/>
        <v>0</v>
      </c>
      <c r="U68" s="7">
        <f t="shared" si="5"/>
        <v>0</v>
      </c>
      <c r="V68" s="109">
        <f t="shared" si="6"/>
        <v>0</v>
      </c>
      <c r="W68" s="109">
        <f t="shared" si="7"/>
        <v>0</v>
      </c>
      <c r="X68" s="7">
        <f t="shared" si="8"/>
        <v>0</v>
      </c>
    </row>
    <row r="69" spans="1:24" ht="45" hidden="1" x14ac:dyDescent="0.25">
      <c r="A69" s="1">
        <f t="shared" si="9"/>
        <v>66</v>
      </c>
      <c r="B69" s="1" t="s">
        <v>102</v>
      </c>
      <c r="C69" s="1">
        <v>30067</v>
      </c>
      <c r="D69" s="1" t="s">
        <v>103</v>
      </c>
      <c r="E69" s="11" t="s">
        <v>104</v>
      </c>
      <c r="F69" s="7"/>
      <c r="G69" s="7"/>
      <c r="H69" s="7"/>
      <c r="I69" s="7"/>
      <c r="J69" s="7"/>
      <c r="K69" s="7"/>
      <c r="L69" s="7">
        <f t="shared" ref="L69:L132" si="11">IF(G69&gt;0,G69,IF(I69&gt;0,I69,K69))</f>
        <v>0</v>
      </c>
      <c r="M69" s="7">
        <f t="shared" ref="M69:M132" si="12">F69+H69+J69</f>
        <v>0</v>
      </c>
      <c r="N69" s="7">
        <f t="shared" ref="N69:N132" si="13">G69+I69+K69</f>
        <v>0</v>
      </c>
      <c r="O69" s="19"/>
      <c r="P69" s="19"/>
      <c r="Q69" s="19"/>
      <c r="R69" s="19"/>
      <c r="S69" s="109">
        <f t="shared" ref="S69:S132" si="14">IF(P69&gt;0,P69,R69)</f>
        <v>0</v>
      </c>
      <c r="T69" s="7">
        <f t="shared" si="10"/>
        <v>0</v>
      </c>
      <c r="U69" s="7">
        <f t="shared" ref="U69:U132" si="15">P69+R69</f>
        <v>0</v>
      </c>
      <c r="V69" s="109">
        <f t="shared" ref="V69:V132" si="16">IF(L69&gt;0,L69,S69)</f>
        <v>0</v>
      </c>
      <c r="W69" s="109">
        <f t="shared" ref="W69:W132" si="17">L69+S69</f>
        <v>0</v>
      </c>
      <c r="X69" s="7">
        <f t="shared" ref="X69:X132" si="18">M69+T69</f>
        <v>0</v>
      </c>
    </row>
    <row r="70" spans="1:24" hidden="1" x14ac:dyDescent="0.25">
      <c r="A70" s="1">
        <f t="shared" ref="A70:A133" si="19">A69+1</f>
        <v>67</v>
      </c>
      <c r="B70" s="1" t="s">
        <v>105</v>
      </c>
      <c r="C70" s="1">
        <v>30068</v>
      </c>
      <c r="D70" s="1" t="s">
        <v>8</v>
      </c>
      <c r="E70" s="11" t="s">
        <v>9</v>
      </c>
      <c r="F70" s="7"/>
      <c r="G70" s="7"/>
      <c r="H70" s="7"/>
      <c r="I70" s="7"/>
      <c r="J70" s="7"/>
      <c r="K70" s="7"/>
      <c r="L70" s="7">
        <f t="shared" si="11"/>
        <v>0</v>
      </c>
      <c r="M70" s="7">
        <f t="shared" si="12"/>
        <v>0</v>
      </c>
      <c r="N70" s="7">
        <f t="shared" si="13"/>
        <v>0</v>
      </c>
      <c r="O70" s="19"/>
      <c r="P70" s="19"/>
      <c r="Q70" s="19"/>
      <c r="R70" s="19"/>
      <c r="S70" s="109">
        <f t="shared" si="14"/>
        <v>0</v>
      </c>
      <c r="T70" s="7">
        <f t="shared" si="10"/>
        <v>0</v>
      </c>
      <c r="U70" s="7">
        <f t="shared" si="15"/>
        <v>0</v>
      </c>
      <c r="V70" s="109">
        <f t="shared" si="16"/>
        <v>0</v>
      </c>
      <c r="W70" s="109">
        <f t="shared" si="17"/>
        <v>0</v>
      </c>
      <c r="X70" s="7">
        <f t="shared" si="18"/>
        <v>0</v>
      </c>
    </row>
    <row r="71" spans="1:24" hidden="1" x14ac:dyDescent="0.25">
      <c r="A71" s="1">
        <f t="shared" si="19"/>
        <v>68</v>
      </c>
      <c r="B71" s="1" t="s">
        <v>106</v>
      </c>
      <c r="C71" s="1">
        <v>30069</v>
      </c>
      <c r="D71" s="1" t="s">
        <v>11</v>
      </c>
      <c r="E71" s="11" t="s">
        <v>12</v>
      </c>
      <c r="F71" s="7"/>
      <c r="G71" s="7"/>
      <c r="H71" s="7"/>
      <c r="I71" s="7"/>
      <c r="J71" s="7"/>
      <c r="K71" s="7"/>
      <c r="L71" s="7">
        <f t="shared" si="11"/>
        <v>0</v>
      </c>
      <c r="M71" s="7">
        <f t="shared" si="12"/>
        <v>0</v>
      </c>
      <c r="N71" s="7">
        <f t="shared" si="13"/>
        <v>0</v>
      </c>
      <c r="O71" s="19"/>
      <c r="P71" s="19"/>
      <c r="Q71" s="19"/>
      <c r="R71" s="19"/>
      <c r="S71" s="109">
        <f t="shared" si="14"/>
        <v>0</v>
      </c>
      <c r="T71" s="7">
        <f t="shared" si="10"/>
        <v>0</v>
      </c>
      <c r="U71" s="7">
        <f t="shared" si="15"/>
        <v>0</v>
      </c>
      <c r="V71" s="109">
        <f t="shared" si="16"/>
        <v>0</v>
      </c>
      <c r="W71" s="109">
        <f t="shared" si="17"/>
        <v>0</v>
      </c>
      <c r="X71" s="7">
        <f t="shared" si="18"/>
        <v>0</v>
      </c>
    </row>
    <row r="72" spans="1:24" ht="30" hidden="1" x14ac:dyDescent="0.25">
      <c r="A72" s="1">
        <f t="shared" si="19"/>
        <v>69</v>
      </c>
      <c r="B72" s="1" t="s">
        <v>107</v>
      </c>
      <c r="C72" s="1">
        <v>30070</v>
      </c>
      <c r="D72" s="1" t="s">
        <v>108</v>
      </c>
      <c r="E72" s="11" t="s">
        <v>473</v>
      </c>
      <c r="F72" s="94">
        <v>2</v>
      </c>
      <c r="G72" s="94">
        <v>1</v>
      </c>
      <c r="H72" s="7"/>
      <c r="I72" s="7"/>
      <c r="J72" s="94">
        <v>1</v>
      </c>
      <c r="K72" s="94">
        <v>1</v>
      </c>
      <c r="L72" s="7">
        <f t="shared" si="11"/>
        <v>1</v>
      </c>
      <c r="M72" s="7">
        <f t="shared" si="12"/>
        <v>3</v>
      </c>
      <c r="N72" s="7">
        <f t="shared" si="13"/>
        <v>2</v>
      </c>
      <c r="O72" s="19"/>
      <c r="P72" s="19"/>
      <c r="Q72" s="19"/>
      <c r="R72" s="19"/>
      <c r="S72" s="109">
        <f t="shared" si="14"/>
        <v>0</v>
      </c>
      <c r="T72" s="7">
        <f t="shared" si="10"/>
        <v>0</v>
      </c>
      <c r="U72" s="7">
        <f t="shared" si="15"/>
        <v>0</v>
      </c>
      <c r="V72" s="109">
        <f t="shared" si="16"/>
        <v>1</v>
      </c>
      <c r="W72" s="109">
        <f t="shared" si="17"/>
        <v>1</v>
      </c>
      <c r="X72" s="7">
        <f t="shared" si="18"/>
        <v>3</v>
      </c>
    </row>
    <row r="73" spans="1:24" hidden="1" x14ac:dyDescent="0.25">
      <c r="A73" s="1">
        <f t="shared" si="19"/>
        <v>70</v>
      </c>
      <c r="B73" s="1" t="s">
        <v>109</v>
      </c>
      <c r="C73" s="1">
        <v>30071</v>
      </c>
      <c r="D73" s="1" t="s">
        <v>8</v>
      </c>
      <c r="E73" s="11" t="s">
        <v>9</v>
      </c>
      <c r="F73" s="7"/>
      <c r="G73" s="7"/>
      <c r="H73" s="7"/>
      <c r="I73" s="7"/>
      <c r="J73" s="7"/>
      <c r="K73" s="7"/>
      <c r="L73" s="7">
        <f t="shared" si="11"/>
        <v>0</v>
      </c>
      <c r="M73" s="7">
        <f t="shared" si="12"/>
        <v>0</v>
      </c>
      <c r="N73" s="7">
        <f t="shared" si="13"/>
        <v>0</v>
      </c>
      <c r="O73" s="92">
        <v>2</v>
      </c>
      <c r="P73" s="92">
        <v>1</v>
      </c>
      <c r="Q73" s="19"/>
      <c r="R73" s="19"/>
      <c r="S73" s="109">
        <f t="shared" si="14"/>
        <v>1</v>
      </c>
      <c r="T73" s="7">
        <f t="shared" si="10"/>
        <v>2</v>
      </c>
      <c r="U73" s="7">
        <f t="shared" si="15"/>
        <v>1</v>
      </c>
      <c r="V73" s="109">
        <f t="shared" si="16"/>
        <v>1</v>
      </c>
      <c r="W73" s="109">
        <f t="shared" si="17"/>
        <v>1</v>
      </c>
      <c r="X73" s="7">
        <f t="shared" si="18"/>
        <v>2</v>
      </c>
    </row>
    <row r="74" spans="1:24" ht="30" hidden="1" x14ac:dyDescent="0.25">
      <c r="A74" s="1">
        <f t="shared" si="19"/>
        <v>71</v>
      </c>
      <c r="B74" s="1" t="s">
        <v>110</v>
      </c>
      <c r="C74" s="1">
        <v>30072</v>
      </c>
      <c r="D74" s="1" t="s">
        <v>8</v>
      </c>
      <c r="E74" s="11" t="s">
        <v>9</v>
      </c>
      <c r="F74" s="7"/>
      <c r="G74" s="7"/>
      <c r="H74" s="7"/>
      <c r="I74" s="7"/>
      <c r="J74" s="7"/>
      <c r="K74" s="7"/>
      <c r="L74" s="7">
        <f t="shared" si="11"/>
        <v>0</v>
      </c>
      <c r="M74" s="7">
        <f t="shared" si="12"/>
        <v>0</v>
      </c>
      <c r="N74" s="7">
        <f t="shared" si="13"/>
        <v>0</v>
      </c>
      <c r="O74" s="19"/>
      <c r="P74" s="19"/>
      <c r="Q74" s="19"/>
      <c r="R74" s="19"/>
      <c r="S74" s="109">
        <f t="shared" si="14"/>
        <v>0</v>
      </c>
      <c r="T74" s="7">
        <f t="shared" ref="T74:T137" si="20">O74+Q74</f>
        <v>0</v>
      </c>
      <c r="U74" s="7">
        <f t="shared" si="15"/>
        <v>0</v>
      </c>
      <c r="V74" s="109">
        <f t="shared" si="16"/>
        <v>0</v>
      </c>
      <c r="W74" s="109">
        <f t="shared" si="17"/>
        <v>0</v>
      </c>
      <c r="X74" s="7">
        <f t="shared" si="18"/>
        <v>0</v>
      </c>
    </row>
    <row r="75" spans="1:24" ht="30" hidden="1" x14ac:dyDescent="0.25">
      <c r="A75" s="1">
        <f t="shared" si="19"/>
        <v>72</v>
      </c>
      <c r="B75" s="1" t="s">
        <v>111</v>
      </c>
      <c r="C75" s="1">
        <v>30073</v>
      </c>
      <c r="D75" s="1" t="s">
        <v>8</v>
      </c>
      <c r="E75" s="11" t="s">
        <v>9</v>
      </c>
      <c r="F75" s="7"/>
      <c r="G75" s="7"/>
      <c r="H75" s="7"/>
      <c r="I75" s="7"/>
      <c r="J75" s="7"/>
      <c r="K75" s="7"/>
      <c r="L75" s="7">
        <f t="shared" si="11"/>
        <v>0</v>
      </c>
      <c r="M75" s="7">
        <f t="shared" si="12"/>
        <v>0</v>
      </c>
      <c r="N75" s="7">
        <f t="shared" si="13"/>
        <v>0</v>
      </c>
      <c r="O75" s="19"/>
      <c r="P75" s="19"/>
      <c r="Q75" s="19"/>
      <c r="R75" s="19"/>
      <c r="S75" s="109">
        <f t="shared" si="14"/>
        <v>0</v>
      </c>
      <c r="T75" s="7">
        <f t="shared" si="20"/>
        <v>0</v>
      </c>
      <c r="U75" s="7">
        <f t="shared" si="15"/>
        <v>0</v>
      </c>
      <c r="V75" s="109">
        <f t="shared" si="16"/>
        <v>0</v>
      </c>
      <c r="W75" s="109">
        <f t="shared" si="17"/>
        <v>0</v>
      </c>
      <c r="X75" s="7">
        <f t="shared" si="18"/>
        <v>0</v>
      </c>
    </row>
    <row r="76" spans="1:24" ht="30" hidden="1" x14ac:dyDescent="0.25">
      <c r="A76" s="1">
        <f t="shared" si="19"/>
        <v>73</v>
      </c>
      <c r="B76" s="1" t="s">
        <v>112</v>
      </c>
      <c r="C76" s="1">
        <v>30074</v>
      </c>
      <c r="D76" s="1" t="s">
        <v>113</v>
      </c>
      <c r="E76" s="11" t="s">
        <v>114</v>
      </c>
      <c r="F76" s="7"/>
      <c r="G76" s="7"/>
      <c r="H76" s="7"/>
      <c r="I76" s="7"/>
      <c r="J76" s="7"/>
      <c r="K76" s="7"/>
      <c r="L76" s="7">
        <f t="shared" si="11"/>
        <v>0</v>
      </c>
      <c r="M76" s="7">
        <f t="shared" si="12"/>
        <v>0</v>
      </c>
      <c r="N76" s="7">
        <f t="shared" si="13"/>
        <v>0</v>
      </c>
      <c r="O76" s="19"/>
      <c r="P76" s="19"/>
      <c r="Q76" s="19"/>
      <c r="R76" s="19"/>
      <c r="S76" s="109">
        <f t="shared" si="14"/>
        <v>0</v>
      </c>
      <c r="T76" s="7">
        <f t="shared" si="20"/>
        <v>0</v>
      </c>
      <c r="U76" s="7">
        <f t="shared" si="15"/>
        <v>0</v>
      </c>
      <c r="V76" s="109">
        <f t="shared" si="16"/>
        <v>0</v>
      </c>
      <c r="W76" s="109">
        <f t="shared" si="17"/>
        <v>0</v>
      </c>
      <c r="X76" s="7">
        <f t="shared" si="18"/>
        <v>0</v>
      </c>
    </row>
    <row r="77" spans="1:24" ht="30" hidden="1" x14ac:dyDescent="0.25">
      <c r="A77" s="1">
        <f t="shared" si="19"/>
        <v>74</v>
      </c>
      <c r="B77" s="1" t="s">
        <v>115</v>
      </c>
      <c r="C77" s="1">
        <v>30075</v>
      </c>
      <c r="D77" s="1" t="s">
        <v>48</v>
      </c>
      <c r="E77" s="11" t="s">
        <v>116</v>
      </c>
      <c r="F77" s="7"/>
      <c r="G77" s="7"/>
      <c r="H77" s="7"/>
      <c r="I77" s="7"/>
      <c r="J77" s="7"/>
      <c r="K77" s="7"/>
      <c r="L77" s="7">
        <f t="shared" si="11"/>
        <v>0</v>
      </c>
      <c r="M77" s="7">
        <f t="shared" si="12"/>
        <v>0</v>
      </c>
      <c r="N77" s="7">
        <f t="shared" si="13"/>
        <v>0</v>
      </c>
      <c r="O77" s="19"/>
      <c r="P77" s="19"/>
      <c r="Q77" s="92">
        <v>2</v>
      </c>
      <c r="R77" s="92">
        <v>1</v>
      </c>
      <c r="S77" s="109">
        <f t="shared" si="14"/>
        <v>1</v>
      </c>
      <c r="T77" s="7">
        <f t="shared" si="20"/>
        <v>2</v>
      </c>
      <c r="U77" s="7">
        <f t="shared" si="15"/>
        <v>1</v>
      </c>
      <c r="V77" s="109">
        <f t="shared" si="16"/>
        <v>1</v>
      </c>
      <c r="W77" s="109">
        <f t="shared" si="17"/>
        <v>1</v>
      </c>
      <c r="X77" s="7">
        <f t="shared" si="18"/>
        <v>2</v>
      </c>
    </row>
    <row r="78" spans="1:24" hidden="1" x14ac:dyDescent="0.25">
      <c r="A78" s="1">
        <f t="shared" si="19"/>
        <v>75</v>
      </c>
      <c r="B78" s="1" t="s">
        <v>117</v>
      </c>
      <c r="C78" s="1">
        <v>30076</v>
      </c>
      <c r="D78" s="1" t="s">
        <v>26</v>
      </c>
      <c r="E78" s="11" t="s">
        <v>27</v>
      </c>
      <c r="F78" s="7"/>
      <c r="G78" s="7"/>
      <c r="H78" s="7"/>
      <c r="I78" s="7"/>
      <c r="J78" s="7"/>
      <c r="K78" s="7"/>
      <c r="L78" s="7">
        <f t="shared" si="11"/>
        <v>0</v>
      </c>
      <c r="M78" s="7">
        <f t="shared" si="12"/>
        <v>0</v>
      </c>
      <c r="N78" s="7">
        <f t="shared" si="13"/>
        <v>0</v>
      </c>
      <c r="O78" s="19"/>
      <c r="P78" s="19"/>
      <c r="Q78" s="19"/>
      <c r="R78" s="19"/>
      <c r="S78" s="109">
        <f t="shared" si="14"/>
        <v>0</v>
      </c>
      <c r="T78" s="7">
        <f t="shared" si="20"/>
        <v>0</v>
      </c>
      <c r="U78" s="7">
        <f t="shared" si="15"/>
        <v>0</v>
      </c>
      <c r="V78" s="109">
        <f t="shared" si="16"/>
        <v>0</v>
      </c>
      <c r="W78" s="109">
        <f t="shared" si="17"/>
        <v>0</v>
      </c>
      <c r="X78" s="7">
        <f t="shared" si="18"/>
        <v>0</v>
      </c>
    </row>
    <row r="79" spans="1:24" hidden="1" x14ac:dyDescent="0.25">
      <c r="A79" s="1">
        <f t="shared" si="19"/>
        <v>76</v>
      </c>
      <c r="B79" s="1" t="s">
        <v>118</v>
      </c>
      <c r="C79" s="1">
        <v>30077</v>
      </c>
      <c r="D79" s="1" t="s">
        <v>8</v>
      </c>
      <c r="E79" s="11" t="s">
        <v>9</v>
      </c>
      <c r="F79" s="7"/>
      <c r="G79" s="7"/>
      <c r="H79" s="7"/>
      <c r="I79" s="7"/>
      <c r="J79" s="7"/>
      <c r="K79" s="7"/>
      <c r="L79" s="7">
        <f t="shared" si="11"/>
        <v>0</v>
      </c>
      <c r="M79" s="7">
        <f t="shared" si="12"/>
        <v>0</v>
      </c>
      <c r="N79" s="7">
        <f t="shared" si="13"/>
        <v>0</v>
      </c>
      <c r="O79" s="19"/>
      <c r="P79" s="19"/>
      <c r="Q79" s="19"/>
      <c r="R79" s="19"/>
      <c r="S79" s="109">
        <f t="shared" si="14"/>
        <v>0</v>
      </c>
      <c r="T79" s="7">
        <f t="shared" si="20"/>
        <v>0</v>
      </c>
      <c r="U79" s="7">
        <f t="shared" si="15"/>
        <v>0</v>
      </c>
      <c r="V79" s="109">
        <f t="shared" si="16"/>
        <v>0</v>
      </c>
      <c r="W79" s="109">
        <f t="shared" si="17"/>
        <v>0</v>
      </c>
      <c r="X79" s="7">
        <f t="shared" si="18"/>
        <v>0</v>
      </c>
    </row>
    <row r="80" spans="1:24" hidden="1" x14ac:dyDescent="0.25">
      <c r="A80" s="1">
        <f t="shared" si="19"/>
        <v>77</v>
      </c>
      <c r="B80" s="1" t="s">
        <v>119</v>
      </c>
      <c r="C80" s="1">
        <v>30079</v>
      </c>
      <c r="D80" s="1" t="s">
        <v>26</v>
      </c>
      <c r="E80" s="11" t="s">
        <v>27</v>
      </c>
      <c r="F80" s="7"/>
      <c r="G80" s="7"/>
      <c r="H80" s="7"/>
      <c r="I80" s="7"/>
      <c r="J80" s="7"/>
      <c r="K80" s="7"/>
      <c r="L80" s="7">
        <f t="shared" si="11"/>
        <v>0</v>
      </c>
      <c r="M80" s="7">
        <f t="shared" si="12"/>
        <v>0</v>
      </c>
      <c r="N80" s="7">
        <f t="shared" si="13"/>
        <v>0</v>
      </c>
      <c r="O80" s="19"/>
      <c r="P80" s="19"/>
      <c r="Q80" s="19"/>
      <c r="R80" s="19"/>
      <c r="S80" s="109">
        <f t="shared" si="14"/>
        <v>0</v>
      </c>
      <c r="T80" s="7">
        <f t="shared" si="20"/>
        <v>0</v>
      </c>
      <c r="U80" s="7">
        <f t="shared" si="15"/>
        <v>0</v>
      </c>
      <c r="V80" s="109">
        <f t="shared" si="16"/>
        <v>0</v>
      </c>
      <c r="W80" s="109">
        <f t="shared" si="17"/>
        <v>0</v>
      </c>
      <c r="X80" s="7">
        <f t="shared" si="18"/>
        <v>0</v>
      </c>
    </row>
    <row r="81" spans="1:24" ht="30" hidden="1" x14ac:dyDescent="0.25">
      <c r="A81" s="1">
        <f t="shared" si="19"/>
        <v>78</v>
      </c>
      <c r="B81" s="1" t="s">
        <v>120</v>
      </c>
      <c r="C81" s="1">
        <v>30080</v>
      </c>
      <c r="D81" s="1" t="s">
        <v>26</v>
      </c>
      <c r="E81" s="11" t="s">
        <v>445</v>
      </c>
      <c r="F81" s="91">
        <v>2</v>
      </c>
      <c r="G81" s="91">
        <v>1</v>
      </c>
      <c r="H81" s="91">
        <v>2</v>
      </c>
      <c r="I81" s="91">
        <v>1</v>
      </c>
      <c r="J81" s="91">
        <v>2</v>
      </c>
      <c r="K81" s="91">
        <v>1</v>
      </c>
      <c r="L81" s="7">
        <f t="shared" si="11"/>
        <v>1</v>
      </c>
      <c r="M81" s="7">
        <f t="shared" si="12"/>
        <v>6</v>
      </c>
      <c r="N81" s="7">
        <f t="shared" si="13"/>
        <v>3</v>
      </c>
      <c r="O81" s="19"/>
      <c r="P81" s="19"/>
      <c r="Q81" s="19"/>
      <c r="R81" s="19"/>
      <c r="S81" s="109">
        <f t="shared" si="14"/>
        <v>0</v>
      </c>
      <c r="T81" s="7">
        <f t="shared" si="20"/>
        <v>0</v>
      </c>
      <c r="U81" s="7">
        <f t="shared" si="15"/>
        <v>0</v>
      </c>
      <c r="V81" s="109">
        <f t="shared" si="16"/>
        <v>1</v>
      </c>
      <c r="W81" s="109">
        <f t="shared" si="17"/>
        <v>1</v>
      </c>
      <c r="X81" s="7">
        <f t="shared" si="18"/>
        <v>6</v>
      </c>
    </row>
    <row r="82" spans="1:24" ht="38.25" hidden="1" x14ac:dyDescent="0.25">
      <c r="A82" s="1">
        <f t="shared" si="19"/>
        <v>79</v>
      </c>
      <c r="B82" s="1" t="s">
        <v>121</v>
      </c>
      <c r="C82" s="1">
        <v>30081</v>
      </c>
      <c r="D82" s="1" t="s">
        <v>122</v>
      </c>
      <c r="E82" s="11" t="s">
        <v>123</v>
      </c>
      <c r="F82" s="7"/>
      <c r="G82" s="7"/>
      <c r="H82" s="7"/>
      <c r="I82" s="7"/>
      <c r="J82" s="7"/>
      <c r="K82" s="7"/>
      <c r="L82" s="7">
        <f t="shared" si="11"/>
        <v>0</v>
      </c>
      <c r="M82" s="7">
        <f t="shared" si="12"/>
        <v>0</v>
      </c>
      <c r="N82" s="7">
        <f t="shared" si="13"/>
        <v>0</v>
      </c>
      <c r="O82" s="19"/>
      <c r="P82" s="19"/>
      <c r="Q82" s="19"/>
      <c r="R82" s="19"/>
      <c r="S82" s="109">
        <f t="shared" si="14"/>
        <v>0</v>
      </c>
      <c r="T82" s="7">
        <f t="shared" si="20"/>
        <v>0</v>
      </c>
      <c r="U82" s="7">
        <f t="shared" si="15"/>
        <v>0</v>
      </c>
      <c r="V82" s="109">
        <f t="shared" si="16"/>
        <v>0</v>
      </c>
      <c r="W82" s="109">
        <f t="shared" si="17"/>
        <v>0</v>
      </c>
      <c r="X82" s="7">
        <f t="shared" si="18"/>
        <v>0</v>
      </c>
    </row>
    <row r="83" spans="1:24" ht="45" hidden="1" x14ac:dyDescent="0.25">
      <c r="A83" s="1">
        <f t="shared" si="19"/>
        <v>80</v>
      </c>
      <c r="B83" s="1" t="s">
        <v>124</v>
      </c>
      <c r="C83" s="1">
        <v>30082</v>
      </c>
      <c r="D83" s="1" t="s">
        <v>92</v>
      </c>
      <c r="E83" s="11" t="s">
        <v>116</v>
      </c>
      <c r="F83" s="95">
        <v>2</v>
      </c>
      <c r="G83" s="43">
        <v>1</v>
      </c>
      <c r="H83" s="43">
        <v>1</v>
      </c>
      <c r="I83" s="43">
        <v>1</v>
      </c>
      <c r="J83" s="43">
        <v>1</v>
      </c>
      <c r="K83" s="43">
        <v>1</v>
      </c>
      <c r="L83" s="7">
        <f t="shared" si="11"/>
        <v>1</v>
      </c>
      <c r="M83" s="7">
        <f t="shared" si="12"/>
        <v>4</v>
      </c>
      <c r="N83" s="95">
        <v>4</v>
      </c>
      <c r="O83" s="92">
        <v>1</v>
      </c>
      <c r="P83" s="92">
        <v>1</v>
      </c>
      <c r="Q83" s="92">
        <v>1</v>
      </c>
      <c r="R83" s="92">
        <v>1</v>
      </c>
      <c r="S83" s="109">
        <f t="shared" si="14"/>
        <v>1</v>
      </c>
      <c r="T83" s="7">
        <f t="shared" si="20"/>
        <v>2</v>
      </c>
      <c r="U83" s="7">
        <f t="shared" si="15"/>
        <v>2</v>
      </c>
      <c r="V83" s="109">
        <f t="shared" si="16"/>
        <v>1</v>
      </c>
      <c r="W83" s="109">
        <f t="shared" si="17"/>
        <v>2</v>
      </c>
      <c r="X83" s="7">
        <f t="shared" si="18"/>
        <v>6</v>
      </c>
    </row>
    <row r="84" spans="1:24" ht="30" hidden="1" x14ac:dyDescent="0.25">
      <c r="A84" s="1">
        <f t="shared" si="19"/>
        <v>81</v>
      </c>
      <c r="B84" s="1" t="s">
        <v>125</v>
      </c>
      <c r="C84" s="1">
        <v>30083</v>
      </c>
      <c r="D84" s="1" t="s">
        <v>48</v>
      </c>
      <c r="E84" s="11" t="s">
        <v>18</v>
      </c>
      <c r="F84" s="7"/>
      <c r="G84" s="7"/>
      <c r="H84" s="7"/>
      <c r="I84" s="7"/>
      <c r="J84" s="7"/>
      <c r="K84" s="7"/>
      <c r="L84" s="7">
        <f t="shared" si="11"/>
        <v>0</v>
      </c>
      <c r="M84" s="7">
        <f t="shared" si="12"/>
        <v>0</v>
      </c>
      <c r="N84" s="7">
        <f t="shared" si="13"/>
        <v>0</v>
      </c>
      <c r="O84" s="92">
        <v>1</v>
      </c>
      <c r="P84" s="92">
        <v>1</v>
      </c>
      <c r="Q84" s="92">
        <v>1</v>
      </c>
      <c r="R84" s="92">
        <v>1</v>
      </c>
      <c r="S84" s="109">
        <f t="shared" si="14"/>
        <v>1</v>
      </c>
      <c r="T84" s="7">
        <f t="shared" si="20"/>
        <v>2</v>
      </c>
      <c r="U84" s="7">
        <f t="shared" si="15"/>
        <v>2</v>
      </c>
      <c r="V84" s="109">
        <f t="shared" si="16"/>
        <v>1</v>
      </c>
      <c r="W84" s="109">
        <f t="shared" si="17"/>
        <v>1</v>
      </c>
      <c r="X84" s="7">
        <f t="shared" si="18"/>
        <v>2</v>
      </c>
    </row>
    <row r="85" spans="1:24" ht="38.25" hidden="1" x14ac:dyDescent="0.25">
      <c r="A85" s="1">
        <f t="shared" si="19"/>
        <v>82</v>
      </c>
      <c r="B85" s="1" t="s">
        <v>126</v>
      </c>
      <c r="C85" s="1">
        <v>30084</v>
      </c>
      <c r="D85" s="1" t="s">
        <v>122</v>
      </c>
      <c r="E85" s="11" t="s">
        <v>447</v>
      </c>
      <c r="F85" s="7"/>
      <c r="G85" s="7"/>
      <c r="H85" s="7"/>
      <c r="I85" s="7"/>
      <c r="J85" s="7"/>
      <c r="K85" s="7"/>
      <c r="L85" s="7">
        <f t="shared" si="11"/>
        <v>0</v>
      </c>
      <c r="M85" s="7">
        <f t="shared" si="12"/>
        <v>0</v>
      </c>
      <c r="N85" s="7">
        <f t="shared" si="13"/>
        <v>0</v>
      </c>
      <c r="O85" s="92">
        <v>1</v>
      </c>
      <c r="P85" s="92">
        <v>1</v>
      </c>
      <c r="Q85" s="19"/>
      <c r="R85" s="19"/>
      <c r="S85" s="109">
        <f t="shared" si="14"/>
        <v>1</v>
      </c>
      <c r="T85" s="7">
        <f t="shared" si="20"/>
        <v>1</v>
      </c>
      <c r="U85" s="7">
        <f t="shared" si="15"/>
        <v>1</v>
      </c>
      <c r="V85" s="109">
        <f t="shared" si="16"/>
        <v>1</v>
      </c>
      <c r="W85" s="109">
        <f t="shared" si="17"/>
        <v>1</v>
      </c>
      <c r="X85" s="7">
        <f t="shared" si="18"/>
        <v>1</v>
      </c>
    </row>
    <row r="86" spans="1:24" hidden="1" x14ac:dyDescent="0.25">
      <c r="A86" s="1">
        <f t="shared" si="19"/>
        <v>83</v>
      </c>
      <c r="B86" s="1" t="s">
        <v>127</v>
      </c>
      <c r="C86" s="1">
        <v>30085</v>
      </c>
      <c r="D86" s="1" t="s">
        <v>8</v>
      </c>
      <c r="E86" s="11" t="s">
        <v>9</v>
      </c>
      <c r="F86" s="43">
        <v>1</v>
      </c>
      <c r="G86" s="43">
        <v>1</v>
      </c>
      <c r="H86" s="43">
        <v>1</v>
      </c>
      <c r="I86" s="43">
        <v>1</v>
      </c>
      <c r="J86" s="43">
        <v>1</v>
      </c>
      <c r="K86" s="43">
        <v>1</v>
      </c>
      <c r="L86" s="7">
        <f t="shared" si="11"/>
        <v>1</v>
      </c>
      <c r="M86" s="7">
        <f t="shared" si="12"/>
        <v>3</v>
      </c>
      <c r="N86" s="7">
        <f t="shared" si="13"/>
        <v>3</v>
      </c>
      <c r="O86" s="19"/>
      <c r="P86" s="19"/>
      <c r="Q86" s="19"/>
      <c r="R86" s="19"/>
      <c r="S86" s="109">
        <f t="shared" si="14"/>
        <v>0</v>
      </c>
      <c r="T86" s="7">
        <f t="shared" si="20"/>
        <v>0</v>
      </c>
      <c r="U86" s="7">
        <f t="shared" si="15"/>
        <v>0</v>
      </c>
      <c r="V86" s="109">
        <f t="shared" si="16"/>
        <v>1</v>
      </c>
      <c r="W86" s="109">
        <f t="shared" si="17"/>
        <v>1</v>
      </c>
      <c r="X86" s="7">
        <f t="shared" si="18"/>
        <v>3</v>
      </c>
    </row>
    <row r="87" spans="1:24" hidden="1" x14ac:dyDescent="0.25">
      <c r="A87" s="1">
        <f t="shared" si="19"/>
        <v>84</v>
      </c>
      <c r="B87" s="1" t="s">
        <v>128</v>
      </c>
      <c r="C87" s="1">
        <v>30086</v>
      </c>
      <c r="D87" s="1" t="s">
        <v>8</v>
      </c>
      <c r="E87" s="11" t="s">
        <v>9</v>
      </c>
      <c r="F87" s="7"/>
      <c r="G87" s="7"/>
      <c r="H87" s="7"/>
      <c r="I87" s="7"/>
      <c r="J87" s="7"/>
      <c r="K87" s="7"/>
      <c r="L87" s="7">
        <f t="shared" si="11"/>
        <v>0</v>
      </c>
      <c r="M87" s="7">
        <f t="shared" si="12"/>
        <v>0</v>
      </c>
      <c r="N87" s="7">
        <f t="shared" si="13"/>
        <v>0</v>
      </c>
      <c r="O87" s="19"/>
      <c r="P87" s="19"/>
      <c r="Q87" s="19"/>
      <c r="R87" s="19"/>
      <c r="S87" s="109">
        <f t="shared" si="14"/>
        <v>0</v>
      </c>
      <c r="T87" s="7">
        <f t="shared" si="20"/>
        <v>0</v>
      </c>
      <c r="U87" s="7">
        <f t="shared" si="15"/>
        <v>0</v>
      </c>
      <c r="V87" s="109">
        <f t="shared" si="16"/>
        <v>0</v>
      </c>
      <c r="W87" s="109">
        <f t="shared" si="17"/>
        <v>0</v>
      </c>
      <c r="X87" s="7">
        <f t="shared" si="18"/>
        <v>0</v>
      </c>
    </row>
    <row r="88" spans="1:24" hidden="1" x14ac:dyDescent="0.25">
      <c r="A88" s="1">
        <f t="shared" si="19"/>
        <v>85</v>
      </c>
      <c r="B88" s="1" t="s">
        <v>129</v>
      </c>
      <c r="C88" s="1">
        <v>30087</v>
      </c>
      <c r="D88" s="1" t="s">
        <v>8</v>
      </c>
      <c r="E88" s="11" t="s">
        <v>9</v>
      </c>
      <c r="F88" s="7"/>
      <c r="G88" s="7"/>
      <c r="H88" s="7"/>
      <c r="I88" s="7"/>
      <c r="J88" s="7"/>
      <c r="K88" s="7"/>
      <c r="L88" s="7">
        <f t="shared" si="11"/>
        <v>0</v>
      </c>
      <c r="M88" s="7">
        <f t="shared" si="12"/>
        <v>0</v>
      </c>
      <c r="N88" s="7">
        <f t="shared" si="13"/>
        <v>0</v>
      </c>
      <c r="O88" s="19"/>
      <c r="P88" s="19"/>
      <c r="Q88" s="19"/>
      <c r="R88" s="19"/>
      <c r="S88" s="109">
        <f t="shared" si="14"/>
        <v>0</v>
      </c>
      <c r="T88" s="7">
        <f t="shared" si="20"/>
        <v>0</v>
      </c>
      <c r="U88" s="7">
        <f t="shared" si="15"/>
        <v>0</v>
      </c>
      <c r="V88" s="109">
        <f t="shared" si="16"/>
        <v>0</v>
      </c>
      <c r="W88" s="109">
        <f t="shared" si="17"/>
        <v>0</v>
      </c>
      <c r="X88" s="7">
        <f t="shared" si="18"/>
        <v>0</v>
      </c>
    </row>
    <row r="89" spans="1:24" hidden="1" x14ac:dyDescent="0.25">
      <c r="A89" s="1">
        <f t="shared" si="19"/>
        <v>86</v>
      </c>
      <c r="B89" s="1" t="s">
        <v>130</v>
      </c>
      <c r="C89" s="1">
        <v>30088</v>
      </c>
      <c r="D89" s="1" t="s">
        <v>11</v>
      </c>
      <c r="E89" s="11" t="s">
        <v>12</v>
      </c>
      <c r="F89" s="7"/>
      <c r="G89" s="7"/>
      <c r="H89" s="7"/>
      <c r="I89" s="7"/>
      <c r="J89" s="7"/>
      <c r="K89" s="7"/>
      <c r="L89" s="7">
        <f t="shared" si="11"/>
        <v>0</v>
      </c>
      <c r="M89" s="7">
        <f t="shared" si="12"/>
        <v>0</v>
      </c>
      <c r="N89" s="7">
        <f t="shared" si="13"/>
        <v>0</v>
      </c>
      <c r="O89" s="19"/>
      <c r="P89" s="19"/>
      <c r="Q89" s="19"/>
      <c r="R89" s="19"/>
      <c r="S89" s="109">
        <f t="shared" si="14"/>
        <v>0</v>
      </c>
      <c r="T89" s="7">
        <f t="shared" si="20"/>
        <v>0</v>
      </c>
      <c r="U89" s="7">
        <f t="shared" si="15"/>
        <v>0</v>
      </c>
      <c r="V89" s="109">
        <f t="shared" si="16"/>
        <v>0</v>
      </c>
      <c r="W89" s="109">
        <f t="shared" si="17"/>
        <v>0</v>
      </c>
      <c r="X89" s="7">
        <f t="shared" si="18"/>
        <v>0</v>
      </c>
    </row>
    <row r="90" spans="1:24" ht="30" hidden="1" x14ac:dyDescent="0.25">
      <c r="A90" s="1">
        <f t="shared" si="19"/>
        <v>87</v>
      </c>
      <c r="B90" s="1" t="s">
        <v>131</v>
      </c>
      <c r="C90" s="1">
        <v>30089</v>
      </c>
      <c r="D90" s="1" t="s">
        <v>36</v>
      </c>
      <c r="E90" s="11" t="s">
        <v>9</v>
      </c>
      <c r="F90" s="91">
        <v>1</v>
      </c>
      <c r="G90" s="91">
        <v>1</v>
      </c>
      <c r="H90" s="7"/>
      <c r="I90" s="7"/>
      <c r="J90" s="7"/>
      <c r="K90" s="7"/>
      <c r="L90" s="7">
        <f t="shared" si="11"/>
        <v>1</v>
      </c>
      <c r="M90" s="7">
        <f t="shared" si="12"/>
        <v>1</v>
      </c>
      <c r="N90" s="7">
        <f t="shared" si="13"/>
        <v>1</v>
      </c>
      <c r="O90" s="19"/>
      <c r="P90" s="19"/>
      <c r="Q90" s="19"/>
      <c r="R90" s="19"/>
      <c r="S90" s="109">
        <f t="shared" si="14"/>
        <v>0</v>
      </c>
      <c r="T90" s="7">
        <f t="shared" si="20"/>
        <v>0</v>
      </c>
      <c r="U90" s="7">
        <f t="shared" si="15"/>
        <v>0</v>
      </c>
      <c r="V90" s="109">
        <f t="shared" si="16"/>
        <v>1</v>
      </c>
      <c r="W90" s="109">
        <f t="shared" si="17"/>
        <v>1</v>
      </c>
      <c r="X90" s="7">
        <f t="shared" si="18"/>
        <v>1</v>
      </c>
    </row>
    <row r="91" spans="1:24" hidden="1" x14ac:dyDescent="0.25">
      <c r="A91" s="1">
        <f t="shared" si="19"/>
        <v>88</v>
      </c>
      <c r="B91" s="1" t="s">
        <v>132</v>
      </c>
      <c r="C91" s="1">
        <v>30090</v>
      </c>
      <c r="D91" s="1" t="s">
        <v>26</v>
      </c>
      <c r="E91" s="11" t="s">
        <v>27</v>
      </c>
      <c r="F91" s="7"/>
      <c r="G91" s="7"/>
      <c r="H91" s="7"/>
      <c r="I91" s="7"/>
      <c r="J91" s="7"/>
      <c r="K91" s="7"/>
      <c r="L91" s="7">
        <f t="shared" si="11"/>
        <v>0</v>
      </c>
      <c r="M91" s="7">
        <f t="shared" si="12"/>
        <v>0</v>
      </c>
      <c r="N91" s="7">
        <f t="shared" si="13"/>
        <v>0</v>
      </c>
      <c r="O91" s="19"/>
      <c r="P91" s="19"/>
      <c r="Q91" s="19"/>
      <c r="R91" s="19"/>
      <c r="S91" s="109">
        <f t="shared" si="14"/>
        <v>0</v>
      </c>
      <c r="T91" s="7">
        <f t="shared" si="20"/>
        <v>0</v>
      </c>
      <c r="U91" s="7">
        <f t="shared" si="15"/>
        <v>0</v>
      </c>
      <c r="V91" s="109">
        <f t="shared" si="16"/>
        <v>0</v>
      </c>
      <c r="W91" s="109">
        <f t="shared" si="17"/>
        <v>0</v>
      </c>
      <c r="X91" s="7">
        <f t="shared" si="18"/>
        <v>0</v>
      </c>
    </row>
    <row r="92" spans="1:24" ht="45" hidden="1" x14ac:dyDescent="0.25">
      <c r="A92" s="1">
        <f t="shared" si="19"/>
        <v>89</v>
      </c>
      <c r="B92" s="1" t="s">
        <v>133</v>
      </c>
      <c r="C92" s="1">
        <v>30091</v>
      </c>
      <c r="D92" s="1" t="s">
        <v>17</v>
      </c>
      <c r="E92" s="11" t="s">
        <v>467</v>
      </c>
      <c r="F92" s="7"/>
      <c r="G92" s="7"/>
      <c r="H92" s="7"/>
      <c r="I92" s="7"/>
      <c r="J92" s="7"/>
      <c r="K92" s="7"/>
      <c r="L92" s="7">
        <f t="shared" si="11"/>
        <v>0</v>
      </c>
      <c r="M92" s="7">
        <f t="shared" si="12"/>
        <v>0</v>
      </c>
      <c r="N92" s="7">
        <f t="shared" si="13"/>
        <v>0</v>
      </c>
      <c r="O92" s="19"/>
      <c r="P92" s="19"/>
      <c r="Q92" s="92">
        <v>1</v>
      </c>
      <c r="R92" s="92">
        <v>1</v>
      </c>
      <c r="S92" s="109">
        <f t="shared" si="14"/>
        <v>1</v>
      </c>
      <c r="T92" s="7">
        <f t="shared" si="20"/>
        <v>1</v>
      </c>
      <c r="U92" s="7">
        <f t="shared" si="15"/>
        <v>1</v>
      </c>
      <c r="V92" s="109">
        <f t="shared" si="16"/>
        <v>1</v>
      </c>
      <c r="W92" s="109">
        <f t="shared" si="17"/>
        <v>1</v>
      </c>
      <c r="X92" s="7">
        <f t="shared" si="18"/>
        <v>1</v>
      </c>
    </row>
    <row r="93" spans="1:24" hidden="1" x14ac:dyDescent="0.25">
      <c r="A93" s="1">
        <f t="shared" si="19"/>
        <v>90</v>
      </c>
      <c r="B93" s="1" t="s">
        <v>134</v>
      </c>
      <c r="C93" s="1">
        <v>30092</v>
      </c>
      <c r="D93" s="1" t="s">
        <v>26</v>
      </c>
      <c r="E93" s="11" t="s">
        <v>27</v>
      </c>
      <c r="F93" s="7"/>
      <c r="G93" s="7"/>
      <c r="H93" s="7"/>
      <c r="I93" s="7"/>
      <c r="J93" s="7"/>
      <c r="K93" s="7"/>
      <c r="L93" s="7">
        <f t="shared" si="11"/>
        <v>0</v>
      </c>
      <c r="M93" s="7">
        <f t="shared" si="12"/>
        <v>0</v>
      </c>
      <c r="N93" s="7">
        <f t="shared" si="13"/>
        <v>0</v>
      </c>
      <c r="O93" s="19"/>
      <c r="P93" s="19"/>
      <c r="Q93" s="19"/>
      <c r="R93" s="19"/>
      <c r="S93" s="109">
        <f t="shared" si="14"/>
        <v>0</v>
      </c>
      <c r="T93" s="7">
        <f t="shared" si="20"/>
        <v>0</v>
      </c>
      <c r="U93" s="7">
        <f t="shared" si="15"/>
        <v>0</v>
      </c>
      <c r="V93" s="109">
        <f t="shared" si="16"/>
        <v>0</v>
      </c>
      <c r="W93" s="109">
        <f t="shared" si="17"/>
        <v>0</v>
      </c>
      <c r="X93" s="7">
        <f t="shared" si="18"/>
        <v>0</v>
      </c>
    </row>
    <row r="94" spans="1:24" hidden="1" x14ac:dyDescent="0.25">
      <c r="A94" s="1">
        <f t="shared" si="19"/>
        <v>91</v>
      </c>
      <c r="B94" s="1" t="s">
        <v>135</v>
      </c>
      <c r="C94" s="1">
        <v>30093</v>
      </c>
      <c r="D94" s="1" t="s">
        <v>11</v>
      </c>
      <c r="E94" s="11" t="s">
        <v>12</v>
      </c>
      <c r="F94" s="7"/>
      <c r="G94" s="7"/>
      <c r="H94" s="7"/>
      <c r="I94" s="7"/>
      <c r="J94" s="7"/>
      <c r="K94" s="7"/>
      <c r="L94" s="7">
        <f t="shared" si="11"/>
        <v>0</v>
      </c>
      <c r="M94" s="7">
        <f t="shared" si="12"/>
        <v>0</v>
      </c>
      <c r="N94" s="7">
        <f t="shared" si="13"/>
        <v>0</v>
      </c>
      <c r="O94" s="19"/>
      <c r="P94" s="19"/>
      <c r="Q94" s="19"/>
      <c r="R94" s="19"/>
      <c r="S94" s="109">
        <f t="shared" si="14"/>
        <v>0</v>
      </c>
      <c r="T94" s="7">
        <f t="shared" si="20"/>
        <v>0</v>
      </c>
      <c r="U94" s="7">
        <f t="shared" si="15"/>
        <v>0</v>
      </c>
      <c r="V94" s="109">
        <f t="shared" si="16"/>
        <v>0</v>
      </c>
      <c r="W94" s="109">
        <f t="shared" si="17"/>
        <v>0</v>
      </c>
      <c r="X94" s="7">
        <f t="shared" si="18"/>
        <v>0</v>
      </c>
    </row>
    <row r="95" spans="1:24" hidden="1" x14ac:dyDescent="0.25">
      <c r="A95" s="1">
        <f t="shared" si="19"/>
        <v>92</v>
      </c>
      <c r="B95" s="1" t="s">
        <v>136</v>
      </c>
      <c r="C95" s="1">
        <v>30094</v>
      </c>
      <c r="D95" s="1" t="s">
        <v>8</v>
      </c>
      <c r="E95" s="11" t="s">
        <v>9</v>
      </c>
      <c r="F95" s="7"/>
      <c r="G95" s="7"/>
      <c r="H95" s="7"/>
      <c r="I95" s="7"/>
      <c r="J95" s="7"/>
      <c r="K95" s="7"/>
      <c r="L95" s="7">
        <f t="shared" si="11"/>
        <v>0</v>
      </c>
      <c r="M95" s="7">
        <f t="shared" si="12"/>
        <v>0</v>
      </c>
      <c r="N95" s="7">
        <f t="shared" si="13"/>
        <v>0</v>
      </c>
      <c r="O95" s="19"/>
      <c r="P95" s="19"/>
      <c r="Q95" s="19"/>
      <c r="R95" s="19"/>
      <c r="S95" s="109">
        <f t="shared" si="14"/>
        <v>0</v>
      </c>
      <c r="T95" s="7">
        <f t="shared" si="20"/>
        <v>0</v>
      </c>
      <c r="U95" s="7">
        <f t="shared" si="15"/>
        <v>0</v>
      </c>
      <c r="V95" s="109">
        <f t="shared" si="16"/>
        <v>0</v>
      </c>
      <c r="W95" s="109">
        <f t="shared" si="17"/>
        <v>0</v>
      </c>
      <c r="X95" s="7">
        <f t="shared" si="18"/>
        <v>0</v>
      </c>
    </row>
    <row r="96" spans="1:24" hidden="1" x14ac:dyDescent="0.25">
      <c r="A96" s="1">
        <f t="shared" si="19"/>
        <v>93</v>
      </c>
      <c r="B96" s="1" t="s">
        <v>137</v>
      </c>
      <c r="C96" s="1">
        <v>30095</v>
      </c>
      <c r="D96" s="1" t="s">
        <v>11</v>
      </c>
      <c r="E96" s="11" t="s">
        <v>12</v>
      </c>
      <c r="F96" s="7"/>
      <c r="G96" s="7"/>
      <c r="H96" s="7"/>
      <c r="I96" s="7"/>
      <c r="J96" s="7"/>
      <c r="K96" s="7"/>
      <c r="L96" s="7">
        <f t="shared" si="11"/>
        <v>0</v>
      </c>
      <c r="M96" s="7">
        <f t="shared" si="12"/>
        <v>0</v>
      </c>
      <c r="N96" s="7">
        <f t="shared" si="13"/>
        <v>0</v>
      </c>
      <c r="O96" s="19"/>
      <c r="P96" s="19"/>
      <c r="Q96" s="19"/>
      <c r="R96" s="19"/>
      <c r="S96" s="109">
        <f t="shared" si="14"/>
        <v>0</v>
      </c>
      <c r="T96" s="7">
        <f t="shared" si="20"/>
        <v>0</v>
      </c>
      <c r="U96" s="7">
        <f t="shared" si="15"/>
        <v>0</v>
      </c>
      <c r="V96" s="109">
        <f t="shared" si="16"/>
        <v>0</v>
      </c>
      <c r="W96" s="109">
        <f t="shared" si="17"/>
        <v>0</v>
      </c>
      <c r="X96" s="7">
        <f t="shared" si="18"/>
        <v>0</v>
      </c>
    </row>
    <row r="97" spans="1:24" hidden="1" x14ac:dyDescent="0.25">
      <c r="A97" s="1">
        <f t="shared" si="19"/>
        <v>94</v>
      </c>
      <c r="B97" s="1" t="s">
        <v>138</v>
      </c>
      <c r="C97" s="1">
        <v>30096</v>
      </c>
      <c r="D97" s="1" t="s">
        <v>26</v>
      </c>
      <c r="E97" s="11" t="s">
        <v>27</v>
      </c>
      <c r="F97" s="7"/>
      <c r="G97" s="7"/>
      <c r="H97" s="7"/>
      <c r="I97" s="7"/>
      <c r="J97" s="7"/>
      <c r="K97" s="7"/>
      <c r="L97" s="7">
        <f t="shared" si="11"/>
        <v>0</v>
      </c>
      <c r="M97" s="7">
        <f t="shared" si="12"/>
        <v>0</v>
      </c>
      <c r="N97" s="7">
        <f t="shared" si="13"/>
        <v>0</v>
      </c>
      <c r="O97" s="19"/>
      <c r="P97" s="19"/>
      <c r="Q97" s="19"/>
      <c r="R97" s="19"/>
      <c r="S97" s="109">
        <f t="shared" si="14"/>
        <v>0</v>
      </c>
      <c r="T97" s="7">
        <f t="shared" si="20"/>
        <v>0</v>
      </c>
      <c r="U97" s="7">
        <f t="shared" si="15"/>
        <v>0</v>
      </c>
      <c r="V97" s="109">
        <f t="shared" si="16"/>
        <v>0</v>
      </c>
      <c r="W97" s="109">
        <f t="shared" si="17"/>
        <v>0</v>
      </c>
      <c r="X97" s="7">
        <f t="shared" si="18"/>
        <v>0</v>
      </c>
    </row>
    <row r="98" spans="1:24" hidden="1" x14ac:dyDescent="0.25">
      <c r="A98" s="1">
        <f t="shared" si="19"/>
        <v>95</v>
      </c>
      <c r="B98" s="1" t="s">
        <v>139</v>
      </c>
      <c r="C98" s="1">
        <v>30097</v>
      </c>
      <c r="D98" s="1" t="s">
        <v>26</v>
      </c>
      <c r="E98" s="11" t="s">
        <v>27</v>
      </c>
      <c r="F98" s="7"/>
      <c r="G98" s="7"/>
      <c r="H98" s="7"/>
      <c r="I98" s="7"/>
      <c r="J98" s="7"/>
      <c r="K98" s="7"/>
      <c r="L98" s="7">
        <f t="shared" si="11"/>
        <v>0</v>
      </c>
      <c r="M98" s="7">
        <f t="shared" si="12"/>
        <v>0</v>
      </c>
      <c r="N98" s="7">
        <f t="shared" si="13"/>
        <v>0</v>
      </c>
      <c r="O98" s="19"/>
      <c r="P98" s="19"/>
      <c r="Q98" s="19"/>
      <c r="R98" s="19"/>
      <c r="S98" s="109">
        <f t="shared" si="14"/>
        <v>0</v>
      </c>
      <c r="T98" s="7">
        <f t="shared" si="20"/>
        <v>0</v>
      </c>
      <c r="U98" s="7">
        <f t="shared" si="15"/>
        <v>0</v>
      </c>
      <c r="V98" s="109">
        <f t="shared" si="16"/>
        <v>0</v>
      </c>
      <c r="W98" s="109">
        <f t="shared" si="17"/>
        <v>0</v>
      </c>
      <c r="X98" s="7">
        <f t="shared" si="18"/>
        <v>0</v>
      </c>
    </row>
    <row r="99" spans="1:24" ht="25.5" hidden="1" x14ac:dyDescent="0.25">
      <c r="A99" s="1">
        <f t="shared" si="19"/>
        <v>96</v>
      </c>
      <c r="B99" s="1" t="s">
        <v>140</v>
      </c>
      <c r="C99" s="1">
        <v>30098</v>
      </c>
      <c r="D99" s="1" t="s">
        <v>11</v>
      </c>
      <c r="E99" s="11" t="s">
        <v>141</v>
      </c>
      <c r="F99" s="7"/>
      <c r="G99" s="7"/>
      <c r="H99" s="7"/>
      <c r="I99" s="7"/>
      <c r="J99" s="7"/>
      <c r="K99" s="7"/>
      <c r="L99" s="7">
        <f t="shared" si="11"/>
        <v>0</v>
      </c>
      <c r="M99" s="7">
        <f t="shared" si="12"/>
        <v>0</v>
      </c>
      <c r="N99" s="7">
        <f t="shared" si="13"/>
        <v>0</v>
      </c>
      <c r="O99" s="19"/>
      <c r="P99" s="19"/>
      <c r="Q99" s="19"/>
      <c r="R99" s="19"/>
      <c r="S99" s="109">
        <f t="shared" si="14"/>
        <v>0</v>
      </c>
      <c r="T99" s="7">
        <f t="shared" si="20"/>
        <v>0</v>
      </c>
      <c r="U99" s="7">
        <f t="shared" si="15"/>
        <v>0</v>
      </c>
      <c r="V99" s="109">
        <f t="shared" si="16"/>
        <v>0</v>
      </c>
      <c r="W99" s="109">
        <f t="shared" si="17"/>
        <v>0</v>
      </c>
      <c r="X99" s="7">
        <f t="shared" si="18"/>
        <v>0</v>
      </c>
    </row>
    <row r="100" spans="1:24" hidden="1" x14ac:dyDescent="0.25">
      <c r="A100" s="1">
        <f t="shared" si="19"/>
        <v>97</v>
      </c>
      <c r="B100" s="1" t="s">
        <v>142</v>
      </c>
      <c r="C100" s="1">
        <v>30099</v>
      </c>
      <c r="D100" s="1" t="s">
        <v>11</v>
      </c>
      <c r="E100" s="11" t="s">
        <v>464</v>
      </c>
      <c r="F100" s="91">
        <v>1</v>
      </c>
      <c r="G100" s="91">
        <v>1</v>
      </c>
      <c r="H100" s="7"/>
      <c r="I100" s="7"/>
      <c r="J100" s="7"/>
      <c r="K100" s="7"/>
      <c r="L100" s="7">
        <f t="shared" si="11"/>
        <v>1</v>
      </c>
      <c r="M100" s="7">
        <f t="shared" si="12"/>
        <v>1</v>
      </c>
      <c r="N100" s="7">
        <f t="shared" si="13"/>
        <v>1</v>
      </c>
      <c r="O100" s="19"/>
      <c r="P100" s="19"/>
      <c r="Q100" s="19"/>
      <c r="R100" s="19"/>
      <c r="S100" s="109">
        <f t="shared" si="14"/>
        <v>0</v>
      </c>
      <c r="T100" s="7">
        <f t="shared" si="20"/>
        <v>0</v>
      </c>
      <c r="U100" s="7">
        <f t="shared" si="15"/>
        <v>0</v>
      </c>
      <c r="V100" s="109">
        <f t="shared" si="16"/>
        <v>1</v>
      </c>
      <c r="W100" s="109">
        <f t="shared" si="17"/>
        <v>1</v>
      </c>
      <c r="X100" s="7">
        <f t="shared" si="18"/>
        <v>1</v>
      </c>
    </row>
    <row r="101" spans="1:24" ht="30" hidden="1" x14ac:dyDescent="0.25">
      <c r="A101" s="1">
        <f t="shared" si="19"/>
        <v>98</v>
      </c>
      <c r="B101" s="1" t="s">
        <v>143</v>
      </c>
      <c r="C101" s="1">
        <v>30100</v>
      </c>
      <c r="D101" s="1" t="s">
        <v>8</v>
      </c>
      <c r="E101" s="11" t="s">
        <v>9</v>
      </c>
      <c r="F101" s="7"/>
      <c r="G101" s="7"/>
      <c r="H101" s="7"/>
      <c r="I101" s="7"/>
      <c r="J101" s="7"/>
      <c r="K101" s="7"/>
      <c r="L101" s="7">
        <f t="shared" si="11"/>
        <v>0</v>
      </c>
      <c r="M101" s="7">
        <f t="shared" si="12"/>
        <v>0</v>
      </c>
      <c r="N101" s="7">
        <f t="shared" si="13"/>
        <v>0</v>
      </c>
      <c r="O101" s="19"/>
      <c r="P101" s="19"/>
      <c r="Q101" s="19"/>
      <c r="R101" s="19"/>
      <c r="S101" s="109">
        <f t="shared" si="14"/>
        <v>0</v>
      </c>
      <c r="T101" s="7">
        <f t="shared" si="20"/>
        <v>0</v>
      </c>
      <c r="U101" s="7">
        <f t="shared" si="15"/>
        <v>0</v>
      </c>
      <c r="V101" s="109">
        <f t="shared" si="16"/>
        <v>0</v>
      </c>
      <c r="W101" s="109">
        <f t="shared" si="17"/>
        <v>0</v>
      </c>
      <c r="X101" s="7">
        <f t="shared" si="18"/>
        <v>0</v>
      </c>
    </row>
    <row r="102" spans="1:24" hidden="1" x14ac:dyDescent="0.25">
      <c r="A102" s="1">
        <f t="shared" si="19"/>
        <v>99</v>
      </c>
      <c r="B102" s="1" t="s">
        <v>144</v>
      </c>
      <c r="C102" s="1">
        <v>30101</v>
      </c>
      <c r="D102" s="1" t="s">
        <v>8</v>
      </c>
      <c r="E102" s="11" t="s">
        <v>9</v>
      </c>
      <c r="F102" s="7"/>
      <c r="G102" s="7"/>
      <c r="H102" s="7"/>
      <c r="I102" s="7"/>
      <c r="J102" s="7"/>
      <c r="K102" s="7"/>
      <c r="L102" s="7">
        <f t="shared" si="11"/>
        <v>0</v>
      </c>
      <c r="M102" s="7">
        <f t="shared" si="12"/>
        <v>0</v>
      </c>
      <c r="N102" s="7">
        <f t="shared" si="13"/>
        <v>0</v>
      </c>
      <c r="O102" s="19"/>
      <c r="P102" s="19"/>
      <c r="Q102" s="19"/>
      <c r="R102" s="19"/>
      <c r="S102" s="109">
        <f t="shared" si="14"/>
        <v>0</v>
      </c>
      <c r="T102" s="7">
        <f t="shared" si="20"/>
        <v>0</v>
      </c>
      <c r="U102" s="7">
        <f t="shared" si="15"/>
        <v>0</v>
      </c>
      <c r="V102" s="109">
        <f t="shared" si="16"/>
        <v>0</v>
      </c>
      <c r="W102" s="109">
        <f t="shared" si="17"/>
        <v>0</v>
      </c>
      <c r="X102" s="7">
        <f t="shared" si="18"/>
        <v>0</v>
      </c>
    </row>
    <row r="103" spans="1:24" hidden="1" x14ac:dyDescent="0.25">
      <c r="A103" s="1">
        <f t="shared" si="19"/>
        <v>100</v>
      </c>
      <c r="B103" s="1" t="s">
        <v>145</v>
      </c>
      <c r="C103" s="1">
        <v>30102</v>
      </c>
      <c r="D103" s="1" t="s">
        <v>8</v>
      </c>
      <c r="E103" s="11" t="s">
        <v>9</v>
      </c>
      <c r="F103" s="7"/>
      <c r="G103" s="7"/>
      <c r="H103" s="91">
        <v>1</v>
      </c>
      <c r="I103" s="91">
        <v>1</v>
      </c>
      <c r="J103" s="7"/>
      <c r="K103" s="7"/>
      <c r="L103" s="7">
        <f t="shared" si="11"/>
        <v>1</v>
      </c>
      <c r="M103" s="7">
        <f t="shared" si="12"/>
        <v>1</v>
      </c>
      <c r="N103" s="7">
        <f t="shared" si="13"/>
        <v>1</v>
      </c>
      <c r="O103" s="19"/>
      <c r="P103" s="19"/>
      <c r="Q103" s="19"/>
      <c r="R103" s="19"/>
      <c r="S103" s="109">
        <f t="shared" si="14"/>
        <v>0</v>
      </c>
      <c r="T103" s="7">
        <f t="shared" si="20"/>
        <v>0</v>
      </c>
      <c r="U103" s="7">
        <f t="shared" si="15"/>
        <v>0</v>
      </c>
      <c r="V103" s="109">
        <f t="shared" si="16"/>
        <v>1</v>
      </c>
      <c r="W103" s="109">
        <f t="shared" si="17"/>
        <v>1</v>
      </c>
      <c r="X103" s="7">
        <f t="shared" si="18"/>
        <v>1</v>
      </c>
    </row>
    <row r="104" spans="1:24" ht="30" hidden="1" x14ac:dyDescent="0.25">
      <c r="A104" s="1">
        <f t="shared" si="19"/>
        <v>101</v>
      </c>
      <c r="B104" s="1" t="s">
        <v>146</v>
      </c>
      <c r="C104" s="1">
        <v>30103</v>
      </c>
      <c r="D104" s="1" t="s">
        <v>36</v>
      </c>
      <c r="E104" s="11" t="s">
        <v>9</v>
      </c>
      <c r="F104" s="7"/>
      <c r="G104" s="7"/>
      <c r="H104" s="7"/>
      <c r="I104" s="7"/>
      <c r="J104" s="7"/>
      <c r="K104" s="7"/>
      <c r="L104" s="7">
        <f t="shared" si="11"/>
        <v>0</v>
      </c>
      <c r="M104" s="7">
        <f t="shared" si="12"/>
        <v>0</v>
      </c>
      <c r="N104" s="7">
        <f t="shared" si="13"/>
        <v>0</v>
      </c>
      <c r="O104" s="19"/>
      <c r="P104" s="19"/>
      <c r="Q104" s="19"/>
      <c r="R104" s="19"/>
      <c r="S104" s="109">
        <f t="shared" si="14"/>
        <v>0</v>
      </c>
      <c r="T104" s="7">
        <f t="shared" si="20"/>
        <v>0</v>
      </c>
      <c r="U104" s="7">
        <f t="shared" si="15"/>
        <v>0</v>
      </c>
      <c r="V104" s="109">
        <f t="shared" si="16"/>
        <v>0</v>
      </c>
      <c r="W104" s="109">
        <f t="shared" si="17"/>
        <v>0</v>
      </c>
      <c r="X104" s="7">
        <f t="shared" si="18"/>
        <v>0</v>
      </c>
    </row>
    <row r="105" spans="1:24" ht="30" hidden="1" x14ac:dyDescent="0.25">
      <c r="A105" s="1">
        <f t="shared" si="19"/>
        <v>102</v>
      </c>
      <c r="B105" s="1" t="s">
        <v>147</v>
      </c>
      <c r="C105" s="1">
        <v>30104</v>
      </c>
      <c r="D105" s="1" t="s">
        <v>148</v>
      </c>
      <c r="E105" s="11" t="s">
        <v>9</v>
      </c>
      <c r="F105" s="94">
        <v>1</v>
      </c>
      <c r="G105" s="94">
        <v>1</v>
      </c>
      <c r="H105" s="94">
        <v>1</v>
      </c>
      <c r="I105" s="94">
        <v>1</v>
      </c>
      <c r="J105" s="94">
        <v>2</v>
      </c>
      <c r="K105" s="94">
        <v>1</v>
      </c>
      <c r="L105" s="7">
        <f t="shared" si="11"/>
        <v>1</v>
      </c>
      <c r="M105" s="7">
        <f t="shared" si="12"/>
        <v>4</v>
      </c>
      <c r="N105" s="7">
        <f t="shared" si="13"/>
        <v>3</v>
      </c>
      <c r="O105" s="92">
        <v>2</v>
      </c>
      <c r="P105" s="92">
        <v>1</v>
      </c>
      <c r="Q105" s="19"/>
      <c r="R105" s="19"/>
      <c r="S105" s="109">
        <f t="shared" si="14"/>
        <v>1</v>
      </c>
      <c r="T105" s="7">
        <f t="shared" si="20"/>
        <v>2</v>
      </c>
      <c r="U105" s="7">
        <f t="shared" si="15"/>
        <v>1</v>
      </c>
      <c r="V105" s="109">
        <f t="shared" si="16"/>
        <v>1</v>
      </c>
      <c r="W105" s="109">
        <f t="shared" si="17"/>
        <v>2</v>
      </c>
      <c r="X105" s="7">
        <f t="shared" si="18"/>
        <v>6</v>
      </c>
    </row>
    <row r="106" spans="1:24" ht="30" hidden="1" x14ac:dyDescent="0.25">
      <c r="A106" s="1">
        <f t="shared" si="19"/>
        <v>103</v>
      </c>
      <c r="B106" s="1" t="s">
        <v>149</v>
      </c>
      <c r="C106" s="1">
        <v>30105</v>
      </c>
      <c r="D106" s="1" t="s">
        <v>113</v>
      </c>
      <c r="E106" s="11" t="s">
        <v>114</v>
      </c>
      <c r="F106" s="7"/>
      <c r="G106" s="7"/>
      <c r="H106" s="7"/>
      <c r="I106" s="7"/>
      <c r="J106" s="7"/>
      <c r="K106" s="7"/>
      <c r="L106" s="7">
        <f t="shared" si="11"/>
        <v>0</v>
      </c>
      <c r="M106" s="7">
        <f t="shared" si="12"/>
        <v>0</v>
      </c>
      <c r="N106" s="7">
        <f t="shared" si="13"/>
        <v>0</v>
      </c>
      <c r="O106" s="92">
        <v>1</v>
      </c>
      <c r="P106" s="92">
        <v>1</v>
      </c>
      <c r="Q106" s="19"/>
      <c r="R106" s="19"/>
      <c r="S106" s="109">
        <f t="shared" si="14"/>
        <v>1</v>
      </c>
      <c r="T106" s="7">
        <f t="shared" si="20"/>
        <v>1</v>
      </c>
      <c r="U106" s="7">
        <f t="shared" si="15"/>
        <v>1</v>
      </c>
      <c r="V106" s="109">
        <f t="shared" si="16"/>
        <v>1</v>
      </c>
      <c r="W106" s="109">
        <f t="shared" si="17"/>
        <v>1</v>
      </c>
      <c r="X106" s="7">
        <f t="shared" si="18"/>
        <v>1</v>
      </c>
    </row>
    <row r="107" spans="1:24" ht="45" hidden="1" x14ac:dyDescent="0.25">
      <c r="A107" s="1">
        <f t="shared" si="19"/>
        <v>104</v>
      </c>
      <c r="B107" s="1" t="s">
        <v>150</v>
      </c>
      <c r="C107" s="1">
        <v>30106</v>
      </c>
      <c r="D107" s="1" t="s">
        <v>11</v>
      </c>
      <c r="E107" s="11" t="s">
        <v>464</v>
      </c>
      <c r="F107" s="91">
        <v>1</v>
      </c>
      <c r="G107" s="91">
        <v>1</v>
      </c>
      <c r="H107" s="91">
        <v>1</v>
      </c>
      <c r="I107" s="91">
        <v>1</v>
      </c>
      <c r="J107" s="91">
        <v>1</v>
      </c>
      <c r="K107" s="91">
        <v>1</v>
      </c>
      <c r="L107" s="7">
        <f t="shared" si="11"/>
        <v>1</v>
      </c>
      <c r="M107" s="7">
        <f t="shared" si="12"/>
        <v>3</v>
      </c>
      <c r="N107" s="7">
        <f t="shared" si="13"/>
        <v>3</v>
      </c>
      <c r="O107" s="19"/>
      <c r="P107" s="19"/>
      <c r="Q107" s="19"/>
      <c r="R107" s="19"/>
      <c r="S107" s="109">
        <f t="shared" si="14"/>
        <v>0</v>
      </c>
      <c r="T107" s="7">
        <f t="shared" si="20"/>
        <v>0</v>
      </c>
      <c r="U107" s="7">
        <f t="shared" si="15"/>
        <v>0</v>
      </c>
      <c r="V107" s="109">
        <f t="shared" si="16"/>
        <v>1</v>
      </c>
      <c r="W107" s="109">
        <f t="shared" si="17"/>
        <v>1</v>
      </c>
      <c r="X107" s="7">
        <f t="shared" si="18"/>
        <v>3</v>
      </c>
    </row>
    <row r="108" spans="1:24" hidden="1" x14ac:dyDescent="0.25">
      <c r="A108" s="1">
        <f t="shared" si="19"/>
        <v>105</v>
      </c>
      <c r="B108" s="1" t="s">
        <v>151</v>
      </c>
      <c r="C108" s="1">
        <v>30107</v>
      </c>
      <c r="D108" s="1" t="s">
        <v>8</v>
      </c>
      <c r="E108" s="11" t="s">
        <v>9</v>
      </c>
      <c r="F108" s="7"/>
      <c r="G108" s="7"/>
      <c r="H108" s="7"/>
      <c r="I108" s="7"/>
      <c r="J108" s="7"/>
      <c r="K108" s="7"/>
      <c r="L108" s="7">
        <f t="shared" si="11"/>
        <v>0</v>
      </c>
      <c r="M108" s="7">
        <f t="shared" si="12"/>
        <v>0</v>
      </c>
      <c r="N108" s="7">
        <f t="shared" si="13"/>
        <v>0</v>
      </c>
      <c r="O108" s="19"/>
      <c r="P108" s="19"/>
      <c r="Q108" s="19"/>
      <c r="R108" s="19"/>
      <c r="S108" s="109">
        <f t="shared" si="14"/>
        <v>0</v>
      </c>
      <c r="T108" s="7">
        <f t="shared" si="20"/>
        <v>0</v>
      </c>
      <c r="U108" s="7">
        <f t="shared" si="15"/>
        <v>0</v>
      </c>
      <c r="V108" s="109">
        <f t="shared" si="16"/>
        <v>0</v>
      </c>
      <c r="W108" s="109">
        <f t="shared" si="17"/>
        <v>0</v>
      </c>
      <c r="X108" s="7">
        <f t="shared" si="18"/>
        <v>0</v>
      </c>
    </row>
    <row r="109" spans="1:24" hidden="1" x14ac:dyDescent="0.25">
      <c r="A109" s="1">
        <f t="shared" si="19"/>
        <v>106</v>
      </c>
      <c r="B109" s="1" t="s">
        <v>152</v>
      </c>
      <c r="C109" s="1">
        <v>30108</v>
      </c>
      <c r="D109" s="1" t="s">
        <v>8</v>
      </c>
      <c r="E109" s="11" t="s">
        <v>9</v>
      </c>
      <c r="F109" s="7"/>
      <c r="G109" s="7"/>
      <c r="H109" s="7"/>
      <c r="I109" s="7"/>
      <c r="J109" s="7"/>
      <c r="K109" s="7"/>
      <c r="L109" s="7">
        <f t="shared" si="11"/>
        <v>0</v>
      </c>
      <c r="M109" s="7">
        <f t="shared" si="12"/>
        <v>0</v>
      </c>
      <c r="N109" s="7">
        <f t="shared" si="13"/>
        <v>0</v>
      </c>
      <c r="O109" s="92">
        <v>1</v>
      </c>
      <c r="P109" s="92">
        <v>1</v>
      </c>
      <c r="Q109" s="19"/>
      <c r="R109" s="19"/>
      <c r="S109" s="109">
        <f t="shared" si="14"/>
        <v>1</v>
      </c>
      <c r="T109" s="7">
        <f t="shared" si="20"/>
        <v>1</v>
      </c>
      <c r="U109" s="7">
        <f t="shared" si="15"/>
        <v>1</v>
      </c>
      <c r="V109" s="109">
        <f t="shared" si="16"/>
        <v>1</v>
      </c>
      <c r="W109" s="109">
        <f t="shared" si="17"/>
        <v>1</v>
      </c>
      <c r="X109" s="7">
        <f t="shared" si="18"/>
        <v>1</v>
      </c>
    </row>
    <row r="110" spans="1:24" hidden="1" x14ac:dyDescent="0.25">
      <c r="A110" s="1">
        <f t="shared" si="19"/>
        <v>107</v>
      </c>
      <c r="B110" s="1" t="s">
        <v>153</v>
      </c>
      <c r="C110" s="1">
        <v>30109</v>
      </c>
      <c r="D110" s="1" t="s">
        <v>8</v>
      </c>
      <c r="E110" s="11" t="s">
        <v>9</v>
      </c>
      <c r="F110" s="7"/>
      <c r="G110" s="7"/>
      <c r="H110" s="7"/>
      <c r="I110" s="7"/>
      <c r="J110" s="7"/>
      <c r="K110" s="7"/>
      <c r="L110" s="7">
        <f t="shared" si="11"/>
        <v>0</v>
      </c>
      <c r="M110" s="7">
        <f t="shared" si="12"/>
        <v>0</v>
      </c>
      <c r="N110" s="7">
        <f t="shared" si="13"/>
        <v>0</v>
      </c>
      <c r="O110" s="19"/>
      <c r="P110" s="19"/>
      <c r="Q110" s="19"/>
      <c r="R110" s="19"/>
      <c r="S110" s="109">
        <f t="shared" si="14"/>
        <v>0</v>
      </c>
      <c r="T110" s="7">
        <f t="shared" si="20"/>
        <v>0</v>
      </c>
      <c r="U110" s="7">
        <f t="shared" si="15"/>
        <v>0</v>
      </c>
      <c r="V110" s="109">
        <f t="shared" si="16"/>
        <v>0</v>
      </c>
      <c r="W110" s="109">
        <f t="shared" si="17"/>
        <v>0</v>
      </c>
      <c r="X110" s="7">
        <f t="shared" si="18"/>
        <v>0</v>
      </c>
    </row>
    <row r="111" spans="1:24" hidden="1" x14ac:dyDescent="0.25">
      <c r="A111" s="1">
        <f t="shared" si="19"/>
        <v>108</v>
      </c>
      <c r="B111" s="1" t="s">
        <v>154</v>
      </c>
      <c r="C111" s="1">
        <v>30110</v>
      </c>
      <c r="D111" s="1" t="s">
        <v>8</v>
      </c>
      <c r="E111" s="11" t="s">
        <v>9</v>
      </c>
      <c r="F111" s="7"/>
      <c r="G111" s="7"/>
      <c r="H111" s="7"/>
      <c r="I111" s="7"/>
      <c r="J111" s="91">
        <v>1</v>
      </c>
      <c r="K111" s="91">
        <v>1</v>
      </c>
      <c r="L111" s="7">
        <f t="shared" si="11"/>
        <v>1</v>
      </c>
      <c r="M111" s="7">
        <f t="shared" si="12"/>
        <v>1</v>
      </c>
      <c r="N111" s="7">
        <f t="shared" si="13"/>
        <v>1</v>
      </c>
      <c r="O111" s="19"/>
      <c r="P111" s="19"/>
      <c r="Q111" s="19"/>
      <c r="R111" s="19"/>
      <c r="S111" s="109">
        <f t="shared" si="14"/>
        <v>0</v>
      </c>
      <c r="T111" s="7">
        <f t="shared" si="20"/>
        <v>0</v>
      </c>
      <c r="U111" s="7">
        <f t="shared" si="15"/>
        <v>0</v>
      </c>
      <c r="V111" s="109">
        <f t="shared" si="16"/>
        <v>1</v>
      </c>
      <c r="W111" s="109">
        <f t="shared" si="17"/>
        <v>1</v>
      </c>
      <c r="X111" s="7">
        <f t="shared" si="18"/>
        <v>1</v>
      </c>
    </row>
    <row r="112" spans="1:24" hidden="1" x14ac:dyDescent="0.25">
      <c r="A112" s="1">
        <f t="shared" si="19"/>
        <v>109</v>
      </c>
      <c r="B112" s="1" t="s">
        <v>155</v>
      </c>
      <c r="C112" s="1">
        <v>30111</v>
      </c>
      <c r="D112" s="1" t="s">
        <v>8</v>
      </c>
      <c r="E112" s="11" t="s">
        <v>9</v>
      </c>
      <c r="F112" s="7"/>
      <c r="G112" s="7"/>
      <c r="H112" s="7"/>
      <c r="I112" s="7"/>
      <c r="J112" s="7"/>
      <c r="K112" s="7"/>
      <c r="L112" s="7">
        <f t="shared" si="11"/>
        <v>0</v>
      </c>
      <c r="M112" s="7">
        <f t="shared" si="12"/>
        <v>0</v>
      </c>
      <c r="N112" s="7">
        <f t="shared" si="13"/>
        <v>0</v>
      </c>
      <c r="O112" s="19"/>
      <c r="P112" s="19"/>
      <c r="Q112" s="19"/>
      <c r="R112" s="19"/>
      <c r="S112" s="109">
        <f t="shared" si="14"/>
        <v>0</v>
      </c>
      <c r="T112" s="7">
        <f t="shared" si="20"/>
        <v>0</v>
      </c>
      <c r="U112" s="7">
        <f t="shared" si="15"/>
        <v>0</v>
      </c>
      <c r="V112" s="109">
        <f t="shared" si="16"/>
        <v>0</v>
      </c>
      <c r="W112" s="109">
        <f t="shared" si="17"/>
        <v>0</v>
      </c>
      <c r="X112" s="7">
        <f t="shared" si="18"/>
        <v>0</v>
      </c>
    </row>
    <row r="113" spans="1:24" ht="30" hidden="1" x14ac:dyDescent="0.25">
      <c r="A113" s="1">
        <f t="shared" si="19"/>
        <v>110</v>
      </c>
      <c r="B113" s="1" t="s">
        <v>156</v>
      </c>
      <c r="C113" s="1">
        <v>30112</v>
      </c>
      <c r="D113" s="1" t="s">
        <v>8</v>
      </c>
      <c r="E113" s="11" t="s">
        <v>9</v>
      </c>
      <c r="F113" s="95">
        <v>2</v>
      </c>
      <c r="G113" s="91">
        <v>1</v>
      </c>
      <c r="H113" s="95">
        <v>2</v>
      </c>
      <c r="I113" s="91">
        <v>1</v>
      </c>
      <c r="J113" s="95">
        <v>2</v>
      </c>
      <c r="K113" s="91">
        <v>1</v>
      </c>
      <c r="L113" s="7">
        <f t="shared" si="11"/>
        <v>1</v>
      </c>
      <c r="M113" s="7">
        <f t="shared" si="12"/>
        <v>6</v>
      </c>
      <c r="N113" s="95">
        <v>6</v>
      </c>
      <c r="O113" s="19"/>
      <c r="P113" s="19"/>
      <c r="Q113" s="19"/>
      <c r="R113" s="19"/>
      <c r="S113" s="109">
        <f t="shared" si="14"/>
        <v>0</v>
      </c>
      <c r="T113" s="7">
        <f t="shared" si="20"/>
        <v>0</v>
      </c>
      <c r="U113" s="7">
        <f t="shared" si="15"/>
        <v>0</v>
      </c>
      <c r="V113" s="109">
        <f t="shared" si="16"/>
        <v>1</v>
      </c>
      <c r="W113" s="109">
        <f t="shared" si="17"/>
        <v>1</v>
      </c>
      <c r="X113" s="7">
        <f t="shared" si="18"/>
        <v>6</v>
      </c>
    </row>
    <row r="114" spans="1:24" ht="30" hidden="1" x14ac:dyDescent="0.25">
      <c r="A114" s="1">
        <f t="shared" si="19"/>
        <v>111</v>
      </c>
      <c r="B114" s="1" t="s">
        <v>157</v>
      </c>
      <c r="C114" s="1">
        <v>30113</v>
      </c>
      <c r="D114" s="1" t="s">
        <v>26</v>
      </c>
      <c r="E114" s="11" t="s">
        <v>27</v>
      </c>
      <c r="F114" s="7"/>
      <c r="G114" s="7"/>
      <c r="H114" s="7"/>
      <c r="I114" s="7"/>
      <c r="J114" s="7"/>
      <c r="K114" s="7"/>
      <c r="L114" s="7">
        <f t="shared" si="11"/>
        <v>0</v>
      </c>
      <c r="M114" s="7">
        <f t="shared" si="12"/>
        <v>0</v>
      </c>
      <c r="N114" s="7">
        <f t="shared" si="13"/>
        <v>0</v>
      </c>
      <c r="O114" s="19"/>
      <c r="P114" s="19"/>
      <c r="Q114" s="19"/>
      <c r="R114" s="19"/>
      <c r="S114" s="109">
        <f t="shared" si="14"/>
        <v>0</v>
      </c>
      <c r="T114" s="7">
        <f t="shared" si="20"/>
        <v>0</v>
      </c>
      <c r="U114" s="7">
        <f t="shared" si="15"/>
        <v>0</v>
      </c>
      <c r="V114" s="109">
        <f t="shared" si="16"/>
        <v>0</v>
      </c>
      <c r="W114" s="109">
        <f t="shared" si="17"/>
        <v>0</v>
      </c>
      <c r="X114" s="7">
        <f t="shared" si="18"/>
        <v>0</v>
      </c>
    </row>
    <row r="115" spans="1:24" hidden="1" x14ac:dyDescent="0.25">
      <c r="A115" s="1">
        <f t="shared" si="19"/>
        <v>112</v>
      </c>
      <c r="B115" s="1" t="s">
        <v>158</v>
      </c>
      <c r="C115" s="1">
        <v>30114</v>
      </c>
      <c r="D115" s="1" t="s">
        <v>11</v>
      </c>
      <c r="E115" s="11" t="s">
        <v>12</v>
      </c>
      <c r="F115" s="7"/>
      <c r="G115" s="7"/>
      <c r="H115" s="7"/>
      <c r="I115" s="7"/>
      <c r="J115" s="7"/>
      <c r="K115" s="7"/>
      <c r="L115" s="7">
        <f t="shared" si="11"/>
        <v>0</v>
      </c>
      <c r="M115" s="7">
        <f t="shared" si="12"/>
        <v>0</v>
      </c>
      <c r="N115" s="7">
        <f t="shared" si="13"/>
        <v>0</v>
      </c>
      <c r="O115" s="19"/>
      <c r="P115" s="19"/>
      <c r="Q115" s="19"/>
      <c r="R115" s="19"/>
      <c r="S115" s="109">
        <f t="shared" si="14"/>
        <v>0</v>
      </c>
      <c r="T115" s="7">
        <f t="shared" si="20"/>
        <v>0</v>
      </c>
      <c r="U115" s="7">
        <f t="shared" si="15"/>
        <v>0</v>
      </c>
      <c r="V115" s="109">
        <f t="shared" si="16"/>
        <v>0</v>
      </c>
      <c r="W115" s="109">
        <f t="shared" si="17"/>
        <v>0</v>
      </c>
      <c r="X115" s="7">
        <f t="shared" si="18"/>
        <v>0</v>
      </c>
    </row>
    <row r="116" spans="1:24" hidden="1" x14ac:dyDescent="0.25">
      <c r="A116" s="1">
        <f t="shared" si="19"/>
        <v>113</v>
      </c>
      <c r="B116" s="1" t="s">
        <v>159</v>
      </c>
      <c r="C116" s="1">
        <v>30115</v>
      </c>
      <c r="D116" s="1" t="s">
        <v>26</v>
      </c>
      <c r="E116" s="11" t="s">
        <v>27</v>
      </c>
      <c r="F116" s="7"/>
      <c r="G116" s="7"/>
      <c r="H116" s="7"/>
      <c r="I116" s="7"/>
      <c r="J116" s="7"/>
      <c r="K116" s="7"/>
      <c r="L116" s="7">
        <f t="shared" si="11"/>
        <v>0</v>
      </c>
      <c r="M116" s="7">
        <f t="shared" si="12"/>
        <v>0</v>
      </c>
      <c r="N116" s="7">
        <f t="shared" si="13"/>
        <v>0</v>
      </c>
      <c r="O116" s="19"/>
      <c r="P116" s="19"/>
      <c r="Q116" s="19"/>
      <c r="R116" s="19"/>
      <c r="S116" s="109">
        <f t="shared" si="14"/>
        <v>0</v>
      </c>
      <c r="T116" s="7">
        <f t="shared" si="20"/>
        <v>0</v>
      </c>
      <c r="U116" s="7">
        <f t="shared" si="15"/>
        <v>0</v>
      </c>
      <c r="V116" s="109">
        <f t="shared" si="16"/>
        <v>0</v>
      </c>
      <c r="W116" s="109">
        <f t="shared" si="17"/>
        <v>0</v>
      </c>
      <c r="X116" s="7">
        <f t="shared" si="18"/>
        <v>0</v>
      </c>
    </row>
    <row r="117" spans="1:24" hidden="1" x14ac:dyDescent="0.25">
      <c r="A117" s="1">
        <f t="shared" si="19"/>
        <v>114</v>
      </c>
      <c r="B117" s="1" t="s">
        <v>160</v>
      </c>
      <c r="C117" s="1">
        <v>30116</v>
      </c>
      <c r="D117" s="1" t="s">
        <v>8</v>
      </c>
      <c r="E117" s="11" t="s">
        <v>9</v>
      </c>
      <c r="F117" s="7"/>
      <c r="G117" s="7"/>
      <c r="H117" s="7"/>
      <c r="I117" s="7"/>
      <c r="J117" s="7"/>
      <c r="K117" s="7"/>
      <c r="L117" s="7">
        <f t="shared" si="11"/>
        <v>0</v>
      </c>
      <c r="M117" s="7">
        <f t="shared" si="12"/>
        <v>0</v>
      </c>
      <c r="N117" s="7">
        <f t="shared" si="13"/>
        <v>0</v>
      </c>
      <c r="O117" s="19"/>
      <c r="P117" s="19"/>
      <c r="Q117" s="19"/>
      <c r="R117" s="19"/>
      <c r="S117" s="109">
        <f t="shared" si="14"/>
        <v>0</v>
      </c>
      <c r="T117" s="7">
        <f t="shared" si="20"/>
        <v>0</v>
      </c>
      <c r="U117" s="7">
        <f t="shared" si="15"/>
        <v>0</v>
      </c>
      <c r="V117" s="109">
        <f t="shared" si="16"/>
        <v>0</v>
      </c>
      <c r="W117" s="109">
        <f t="shared" si="17"/>
        <v>0</v>
      </c>
      <c r="X117" s="7">
        <f t="shared" si="18"/>
        <v>0</v>
      </c>
    </row>
    <row r="118" spans="1:24" ht="25.5" hidden="1" x14ac:dyDescent="0.25">
      <c r="A118" s="1">
        <f t="shared" si="19"/>
        <v>115</v>
      </c>
      <c r="B118" s="1" t="s">
        <v>161</v>
      </c>
      <c r="C118" s="1">
        <v>30117</v>
      </c>
      <c r="D118" s="1" t="s">
        <v>63</v>
      </c>
      <c r="E118" s="11" t="s">
        <v>64</v>
      </c>
      <c r="F118" s="7"/>
      <c r="G118" s="7"/>
      <c r="H118" s="7"/>
      <c r="I118" s="7"/>
      <c r="J118" s="7"/>
      <c r="K118" s="7"/>
      <c r="L118" s="7">
        <f t="shared" si="11"/>
        <v>0</v>
      </c>
      <c r="M118" s="7">
        <f t="shared" si="12"/>
        <v>0</v>
      </c>
      <c r="N118" s="7">
        <f t="shared" si="13"/>
        <v>0</v>
      </c>
      <c r="O118" s="19"/>
      <c r="P118" s="19"/>
      <c r="Q118" s="19"/>
      <c r="R118" s="19"/>
      <c r="S118" s="109">
        <f t="shared" si="14"/>
        <v>0</v>
      </c>
      <c r="T118" s="7">
        <f t="shared" si="20"/>
        <v>0</v>
      </c>
      <c r="U118" s="7">
        <f t="shared" si="15"/>
        <v>0</v>
      </c>
      <c r="V118" s="109">
        <f t="shared" si="16"/>
        <v>0</v>
      </c>
      <c r="W118" s="109">
        <f t="shared" si="17"/>
        <v>0</v>
      </c>
      <c r="X118" s="7">
        <f t="shared" si="18"/>
        <v>0</v>
      </c>
    </row>
    <row r="119" spans="1:24" hidden="1" x14ac:dyDescent="0.25">
      <c r="A119" s="1">
        <f t="shared" si="19"/>
        <v>116</v>
      </c>
      <c r="B119" s="1" t="s">
        <v>162</v>
      </c>
      <c r="C119" s="1">
        <v>30119</v>
      </c>
      <c r="D119" s="1" t="s">
        <v>11</v>
      </c>
      <c r="E119" s="11" t="s">
        <v>12</v>
      </c>
      <c r="F119" s="7"/>
      <c r="G119" s="7"/>
      <c r="H119" s="7"/>
      <c r="I119" s="7"/>
      <c r="J119" s="7"/>
      <c r="K119" s="7"/>
      <c r="L119" s="7">
        <f t="shared" si="11"/>
        <v>0</v>
      </c>
      <c r="M119" s="7">
        <f t="shared" si="12"/>
        <v>0</v>
      </c>
      <c r="N119" s="7">
        <f t="shared" si="13"/>
        <v>0</v>
      </c>
      <c r="O119" s="19"/>
      <c r="P119" s="19"/>
      <c r="Q119" s="19"/>
      <c r="R119" s="19"/>
      <c r="S119" s="109">
        <f t="shared" si="14"/>
        <v>0</v>
      </c>
      <c r="T119" s="7">
        <f t="shared" si="20"/>
        <v>0</v>
      </c>
      <c r="U119" s="7">
        <f t="shared" si="15"/>
        <v>0</v>
      </c>
      <c r="V119" s="109">
        <f t="shared" si="16"/>
        <v>0</v>
      </c>
      <c r="W119" s="109">
        <f t="shared" si="17"/>
        <v>0</v>
      </c>
      <c r="X119" s="7">
        <f t="shared" si="18"/>
        <v>0</v>
      </c>
    </row>
    <row r="120" spans="1:24" hidden="1" x14ac:dyDescent="0.25">
      <c r="A120" s="1">
        <f t="shared" si="19"/>
        <v>117</v>
      </c>
      <c r="B120" s="1" t="s">
        <v>163</v>
      </c>
      <c r="C120" s="1">
        <v>30120</v>
      </c>
      <c r="D120" s="1" t="s">
        <v>26</v>
      </c>
      <c r="E120" s="11" t="s">
        <v>445</v>
      </c>
      <c r="F120" s="7"/>
      <c r="G120" s="7"/>
      <c r="H120" s="7"/>
      <c r="I120" s="7"/>
      <c r="J120" s="7"/>
      <c r="K120" s="7"/>
      <c r="L120" s="7">
        <f t="shared" si="11"/>
        <v>0</v>
      </c>
      <c r="M120" s="7">
        <f t="shared" si="12"/>
        <v>0</v>
      </c>
      <c r="N120" s="7">
        <f t="shared" si="13"/>
        <v>0</v>
      </c>
      <c r="O120" s="92">
        <v>1</v>
      </c>
      <c r="P120" s="92">
        <v>1</v>
      </c>
      <c r="Q120" s="19"/>
      <c r="R120" s="19"/>
      <c r="S120" s="109">
        <f t="shared" si="14"/>
        <v>1</v>
      </c>
      <c r="T120" s="7">
        <f t="shared" si="20"/>
        <v>1</v>
      </c>
      <c r="U120" s="7">
        <f t="shared" si="15"/>
        <v>1</v>
      </c>
      <c r="V120" s="109">
        <f t="shared" si="16"/>
        <v>1</v>
      </c>
      <c r="W120" s="109">
        <f t="shared" si="17"/>
        <v>1</v>
      </c>
      <c r="X120" s="7">
        <f t="shared" si="18"/>
        <v>1</v>
      </c>
    </row>
    <row r="121" spans="1:24" hidden="1" x14ac:dyDescent="0.25">
      <c r="A121" s="1">
        <f t="shared" si="19"/>
        <v>118</v>
      </c>
      <c r="B121" s="1" t="s">
        <v>164</v>
      </c>
      <c r="C121" s="1">
        <v>30121</v>
      </c>
      <c r="D121" s="1" t="s">
        <v>11</v>
      </c>
      <c r="E121" s="11" t="s">
        <v>12</v>
      </c>
      <c r="F121" s="7"/>
      <c r="G121" s="7"/>
      <c r="H121" s="7"/>
      <c r="I121" s="7"/>
      <c r="J121" s="7"/>
      <c r="K121" s="7"/>
      <c r="L121" s="7">
        <f t="shared" si="11"/>
        <v>0</v>
      </c>
      <c r="M121" s="7">
        <f t="shared" si="12"/>
        <v>0</v>
      </c>
      <c r="N121" s="7">
        <f t="shared" si="13"/>
        <v>0</v>
      </c>
      <c r="O121" s="19"/>
      <c r="P121" s="19"/>
      <c r="Q121" s="19"/>
      <c r="R121" s="19"/>
      <c r="S121" s="109">
        <f t="shared" si="14"/>
        <v>0</v>
      </c>
      <c r="T121" s="7">
        <f t="shared" si="20"/>
        <v>0</v>
      </c>
      <c r="U121" s="7">
        <f t="shared" si="15"/>
        <v>0</v>
      </c>
      <c r="V121" s="109">
        <f t="shared" si="16"/>
        <v>0</v>
      </c>
      <c r="W121" s="109">
        <f t="shared" si="17"/>
        <v>0</v>
      </c>
      <c r="X121" s="7">
        <f t="shared" si="18"/>
        <v>0</v>
      </c>
    </row>
    <row r="122" spans="1:24" hidden="1" x14ac:dyDescent="0.25">
      <c r="A122" s="1">
        <f t="shared" si="19"/>
        <v>119</v>
      </c>
      <c r="B122" s="1" t="s">
        <v>165</v>
      </c>
      <c r="C122" s="1">
        <v>30122</v>
      </c>
      <c r="D122" s="1" t="s">
        <v>8</v>
      </c>
      <c r="E122" s="11" t="s">
        <v>9</v>
      </c>
      <c r="F122" s="7"/>
      <c r="G122" s="7"/>
      <c r="H122" s="7"/>
      <c r="I122" s="7"/>
      <c r="J122" s="7"/>
      <c r="K122" s="7"/>
      <c r="L122" s="7">
        <f t="shared" si="11"/>
        <v>0</v>
      </c>
      <c r="M122" s="7">
        <f t="shared" si="12"/>
        <v>0</v>
      </c>
      <c r="N122" s="7">
        <f t="shared" si="13"/>
        <v>0</v>
      </c>
      <c r="O122" s="19"/>
      <c r="P122" s="19"/>
      <c r="Q122" s="19"/>
      <c r="R122" s="19"/>
      <c r="S122" s="109">
        <f t="shared" si="14"/>
        <v>0</v>
      </c>
      <c r="T122" s="7">
        <f t="shared" si="20"/>
        <v>0</v>
      </c>
      <c r="U122" s="7">
        <f t="shared" si="15"/>
        <v>0</v>
      </c>
      <c r="V122" s="109">
        <f t="shared" si="16"/>
        <v>0</v>
      </c>
      <c r="W122" s="109">
        <f t="shared" si="17"/>
        <v>0</v>
      </c>
      <c r="X122" s="7">
        <f t="shared" si="18"/>
        <v>0</v>
      </c>
    </row>
    <row r="123" spans="1:24" ht="45" hidden="1" x14ac:dyDescent="0.25">
      <c r="A123" s="1">
        <f t="shared" si="19"/>
        <v>120</v>
      </c>
      <c r="B123" s="1" t="s">
        <v>166</v>
      </c>
      <c r="C123" s="1">
        <v>30123</v>
      </c>
      <c r="D123" s="1" t="s">
        <v>17</v>
      </c>
      <c r="E123" s="11" t="s">
        <v>467</v>
      </c>
      <c r="F123" s="7"/>
      <c r="G123" s="7"/>
      <c r="H123" s="7"/>
      <c r="I123" s="7"/>
      <c r="J123" s="7"/>
      <c r="K123" s="7"/>
      <c r="L123" s="7">
        <f t="shared" si="11"/>
        <v>0</v>
      </c>
      <c r="M123" s="7">
        <f t="shared" si="12"/>
        <v>0</v>
      </c>
      <c r="N123" s="7">
        <f t="shared" si="13"/>
        <v>0</v>
      </c>
      <c r="O123" s="19"/>
      <c r="P123" s="19"/>
      <c r="Q123" s="92">
        <v>1</v>
      </c>
      <c r="R123" s="92">
        <v>1</v>
      </c>
      <c r="S123" s="109">
        <f t="shared" si="14"/>
        <v>1</v>
      </c>
      <c r="T123" s="7">
        <f t="shared" si="20"/>
        <v>1</v>
      </c>
      <c r="U123" s="7">
        <f t="shared" si="15"/>
        <v>1</v>
      </c>
      <c r="V123" s="109">
        <f t="shared" si="16"/>
        <v>1</v>
      </c>
      <c r="W123" s="109">
        <f t="shared" si="17"/>
        <v>1</v>
      </c>
      <c r="X123" s="7">
        <f t="shared" si="18"/>
        <v>1</v>
      </c>
    </row>
    <row r="124" spans="1:24" ht="30" hidden="1" x14ac:dyDescent="0.25">
      <c r="A124" s="1">
        <f t="shared" si="19"/>
        <v>121</v>
      </c>
      <c r="B124" s="1" t="s">
        <v>167</v>
      </c>
      <c r="C124" s="1">
        <v>30124</v>
      </c>
      <c r="D124" s="1" t="s">
        <v>58</v>
      </c>
      <c r="E124" s="11" t="s">
        <v>59</v>
      </c>
      <c r="F124" s="7"/>
      <c r="G124" s="7"/>
      <c r="H124" s="7"/>
      <c r="I124" s="7"/>
      <c r="J124" s="7"/>
      <c r="K124" s="7"/>
      <c r="L124" s="7">
        <f t="shared" si="11"/>
        <v>0</v>
      </c>
      <c r="M124" s="7">
        <f t="shared" si="12"/>
        <v>0</v>
      </c>
      <c r="N124" s="7">
        <f t="shared" si="13"/>
        <v>0</v>
      </c>
      <c r="O124" s="19"/>
      <c r="P124" s="19"/>
      <c r="Q124" s="19"/>
      <c r="R124" s="19"/>
      <c r="S124" s="109">
        <f t="shared" si="14"/>
        <v>0</v>
      </c>
      <c r="T124" s="7">
        <f t="shared" si="20"/>
        <v>0</v>
      </c>
      <c r="U124" s="7">
        <f t="shared" si="15"/>
        <v>0</v>
      </c>
      <c r="V124" s="109">
        <f t="shared" si="16"/>
        <v>0</v>
      </c>
      <c r="W124" s="109">
        <f t="shared" si="17"/>
        <v>0</v>
      </c>
      <c r="X124" s="7">
        <f t="shared" si="18"/>
        <v>0</v>
      </c>
    </row>
    <row r="125" spans="1:24" ht="30" hidden="1" x14ac:dyDescent="0.25">
      <c r="A125" s="1">
        <f t="shared" si="19"/>
        <v>122</v>
      </c>
      <c r="B125" s="1" t="s">
        <v>168</v>
      </c>
      <c r="C125" s="1">
        <v>30125</v>
      </c>
      <c r="D125" s="1" t="s">
        <v>48</v>
      </c>
      <c r="E125" s="11" t="s">
        <v>18</v>
      </c>
      <c r="F125" s="7"/>
      <c r="G125" s="7"/>
      <c r="H125" s="7"/>
      <c r="I125" s="7"/>
      <c r="J125" s="7"/>
      <c r="K125" s="7"/>
      <c r="L125" s="7">
        <f t="shared" si="11"/>
        <v>0</v>
      </c>
      <c r="M125" s="7">
        <f t="shared" si="12"/>
        <v>0</v>
      </c>
      <c r="N125" s="7">
        <f t="shared" si="13"/>
        <v>0</v>
      </c>
      <c r="O125" s="19"/>
      <c r="P125" s="19"/>
      <c r="Q125" s="19"/>
      <c r="R125" s="19"/>
      <c r="S125" s="109">
        <f t="shared" si="14"/>
        <v>0</v>
      </c>
      <c r="T125" s="7">
        <f t="shared" si="20"/>
        <v>0</v>
      </c>
      <c r="U125" s="7">
        <f t="shared" si="15"/>
        <v>0</v>
      </c>
      <c r="V125" s="109">
        <f t="shared" si="16"/>
        <v>0</v>
      </c>
      <c r="W125" s="109">
        <f t="shared" si="17"/>
        <v>0</v>
      </c>
      <c r="X125" s="7">
        <f t="shared" si="18"/>
        <v>0</v>
      </c>
    </row>
    <row r="126" spans="1:24" ht="30" hidden="1" x14ac:dyDescent="0.25">
      <c r="A126" s="1">
        <f t="shared" si="19"/>
        <v>123</v>
      </c>
      <c r="B126" s="1" t="s">
        <v>169</v>
      </c>
      <c r="C126" s="1">
        <v>30126</v>
      </c>
      <c r="D126" s="1" t="s">
        <v>8</v>
      </c>
      <c r="E126" s="11" t="s">
        <v>9</v>
      </c>
      <c r="F126" s="7"/>
      <c r="G126" s="7"/>
      <c r="H126" s="7"/>
      <c r="I126" s="7"/>
      <c r="J126" s="7"/>
      <c r="K126" s="7"/>
      <c r="L126" s="7">
        <f t="shared" si="11"/>
        <v>0</v>
      </c>
      <c r="M126" s="7">
        <f t="shared" si="12"/>
        <v>0</v>
      </c>
      <c r="N126" s="7">
        <f t="shared" si="13"/>
        <v>0</v>
      </c>
      <c r="O126" s="19"/>
      <c r="P126" s="19"/>
      <c r="Q126" s="19"/>
      <c r="R126" s="19"/>
      <c r="S126" s="109">
        <f t="shared" si="14"/>
        <v>0</v>
      </c>
      <c r="T126" s="7">
        <f t="shared" si="20"/>
        <v>0</v>
      </c>
      <c r="U126" s="7">
        <f t="shared" si="15"/>
        <v>0</v>
      </c>
      <c r="V126" s="109">
        <f t="shared" si="16"/>
        <v>0</v>
      </c>
      <c r="W126" s="109">
        <f t="shared" si="17"/>
        <v>0</v>
      </c>
      <c r="X126" s="7">
        <f t="shared" si="18"/>
        <v>0</v>
      </c>
    </row>
    <row r="127" spans="1:24" hidden="1" x14ac:dyDescent="0.25">
      <c r="A127" s="1">
        <f t="shared" si="19"/>
        <v>124</v>
      </c>
      <c r="B127" s="1" t="s">
        <v>170</v>
      </c>
      <c r="C127" s="1">
        <v>30127</v>
      </c>
      <c r="D127" s="1" t="s">
        <v>26</v>
      </c>
      <c r="E127" s="11" t="s">
        <v>27</v>
      </c>
      <c r="F127" s="7"/>
      <c r="G127" s="7"/>
      <c r="H127" s="7"/>
      <c r="I127" s="7"/>
      <c r="J127" s="7"/>
      <c r="K127" s="7"/>
      <c r="L127" s="7">
        <f t="shared" si="11"/>
        <v>0</v>
      </c>
      <c r="M127" s="7">
        <f t="shared" si="12"/>
        <v>0</v>
      </c>
      <c r="N127" s="7">
        <f t="shared" si="13"/>
        <v>0</v>
      </c>
      <c r="O127" s="19"/>
      <c r="P127" s="19"/>
      <c r="Q127" s="19"/>
      <c r="R127" s="19"/>
      <c r="S127" s="109">
        <f t="shared" si="14"/>
        <v>0</v>
      </c>
      <c r="T127" s="7">
        <f t="shared" si="20"/>
        <v>0</v>
      </c>
      <c r="U127" s="7">
        <f t="shared" si="15"/>
        <v>0</v>
      </c>
      <c r="V127" s="109">
        <f t="shared" si="16"/>
        <v>0</v>
      </c>
      <c r="W127" s="109">
        <f t="shared" si="17"/>
        <v>0</v>
      </c>
      <c r="X127" s="7">
        <f t="shared" si="18"/>
        <v>0</v>
      </c>
    </row>
    <row r="128" spans="1:24" ht="45" hidden="1" x14ac:dyDescent="0.25">
      <c r="A128" s="1">
        <f t="shared" si="19"/>
        <v>125</v>
      </c>
      <c r="B128" s="1" t="s">
        <v>171</v>
      </c>
      <c r="C128" s="1">
        <v>30128</v>
      </c>
      <c r="D128" s="1" t="s">
        <v>66</v>
      </c>
      <c r="E128" s="11" t="s">
        <v>18</v>
      </c>
      <c r="F128" s="7"/>
      <c r="G128" s="7"/>
      <c r="H128" s="91">
        <v>1</v>
      </c>
      <c r="I128" s="91">
        <v>1</v>
      </c>
      <c r="J128" s="91">
        <v>1</v>
      </c>
      <c r="K128" s="91">
        <v>1</v>
      </c>
      <c r="L128" s="7">
        <f t="shared" si="11"/>
        <v>1</v>
      </c>
      <c r="M128" s="7">
        <f t="shared" si="12"/>
        <v>2</v>
      </c>
      <c r="N128" s="7">
        <f t="shared" si="13"/>
        <v>2</v>
      </c>
      <c r="O128" s="19"/>
      <c r="P128" s="19"/>
      <c r="Q128" s="19"/>
      <c r="R128" s="19"/>
      <c r="S128" s="109">
        <f t="shared" si="14"/>
        <v>0</v>
      </c>
      <c r="T128" s="7">
        <f t="shared" si="20"/>
        <v>0</v>
      </c>
      <c r="U128" s="7">
        <f t="shared" si="15"/>
        <v>0</v>
      </c>
      <c r="V128" s="109">
        <f t="shared" si="16"/>
        <v>1</v>
      </c>
      <c r="W128" s="109">
        <f t="shared" si="17"/>
        <v>1</v>
      </c>
      <c r="X128" s="7">
        <f t="shared" si="18"/>
        <v>2</v>
      </c>
    </row>
    <row r="129" spans="1:24" hidden="1" x14ac:dyDescent="0.25">
      <c r="A129" s="1">
        <f t="shared" si="19"/>
        <v>126</v>
      </c>
      <c r="B129" s="1" t="s">
        <v>172</v>
      </c>
      <c r="C129" s="1">
        <v>30129</v>
      </c>
      <c r="D129" s="1" t="s">
        <v>8</v>
      </c>
      <c r="E129" s="11" t="s">
        <v>9</v>
      </c>
      <c r="F129" s="7"/>
      <c r="G129" s="7"/>
      <c r="H129" s="7"/>
      <c r="I129" s="7"/>
      <c r="J129" s="7"/>
      <c r="K129" s="7"/>
      <c r="L129" s="7">
        <f t="shared" si="11"/>
        <v>0</v>
      </c>
      <c r="M129" s="7">
        <f t="shared" si="12"/>
        <v>0</v>
      </c>
      <c r="N129" s="7">
        <f t="shared" si="13"/>
        <v>0</v>
      </c>
      <c r="O129" s="19"/>
      <c r="P129" s="19"/>
      <c r="Q129" s="19"/>
      <c r="R129" s="19"/>
      <c r="S129" s="109">
        <f t="shared" si="14"/>
        <v>0</v>
      </c>
      <c r="T129" s="7">
        <f t="shared" si="20"/>
        <v>0</v>
      </c>
      <c r="U129" s="7">
        <f t="shared" si="15"/>
        <v>0</v>
      </c>
      <c r="V129" s="109">
        <f t="shared" si="16"/>
        <v>0</v>
      </c>
      <c r="W129" s="109">
        <f t="shared" si="17"/>
        <v>0</v>
      </c>
      <c r="X129" s="7">
        <f t="shared" si="18"/>
        <v>0</v>
      </c>
    </row>
    <row r="130" spans="1:24" hidden="1" x14ac:dyDescent="0.25">
      <c r="A130" s="1">
        <f t="shared" si="19"/>
        <v>127</v>
      </c>
      <c r="B130" s="1" t="s">
        <v>173</v>
      </c>
      <c r="C130" s="1">
        <v>30130</v>
      </c>
      <c r="D130" s="1" t="s">
        <v>26</v>
      </c>
      <c r="E130" s="11" t="s">
        <v>27</v>
      </c>
      <c r="F130" s="7"/>
      <c r="G130" s="7"/>
      <c r="H130" s="7"/>
      <c r="I130" s="7"/>
      <c r="J130" s="7"/>
      <c r="K130" s="7"/>
      <c r="L130" s="7">
        <f t="shared" si="11"/>
        <v>0</v>
      </c>
      <c r="M130" s="7">
        <f t="shared" si="12"/>
        <v>0</v>
      </c>
      <c r="N130" s="7">
        <f t="shared" si="13"/>
        <v>0</v>
      </c>
      <c r="O130" s="19"/>
      <c r="P130" s="19"/>
      <c r="Q130" s="19"/>
      <c r="R130" s="19"/>
      <c r="S130" s="109">
        <f t="shared" si="14"/>
        <v>0</v>
      </c>
      <c r="T130" s="7">
        <f t="shared" si="20"/>
        <v>0</v>
      </c>
      <c r="U130" s="7">
        <f t="shared" si="15"/>
        <v>0</v>
      </c>
      <c r="V130" s="109">
        <f t="shared" si="16"/>
        <v>0</v>
      </c>
      <c r="W130" s="109">
        <f t="shared" si="17"/>
        <v>0</v>
      </c>
      <c r="X130" s="7">
        <f t="shared" si="18"/>
        <v>0</v>
      </c>
    </row>
    <row r="131" spans="1:24" hidden="1" x14ac:dyDescent="0.25">
      <c r="A131" s="1">
        <f t="shared" si="19"/>
        <v>128</v>
      </c>
      <c r="B131" s="1" t="s">
        <v>174</v>
      </c>
      <c r="C131" s="1">
        <v>30131</v>
      </c>
      <c r="D131" s="1" t="s">
        <v>26</v>
      </c>
      <c r="E131" s="11" t="s">
        <v>445</v>
      </c>
      <c r="F131" s="7"/>
      <c r="G131" s="7"/>
      <c r="H131" s="91">
        <v>1</v>
      </c>
      <c r="I131" s="91">
        <v>1</v>
      </c>
      <c r="J131" s="7"/>
      <c r="K131" s="7"/>
      <c r="L131" s="7">
        <f t="shared" si="11"/>
        <v>1</v>
      </c>
      <c r="M131" s="7">
        <f t="shared" si="12"/>
        <v>1</v>
      </c>
      <c r="N131" s="7">
        <f t="shared" si="13"/>
        <v>1</v>
      </c>
      <c r="O131" s="19"/>
      <c r="P131" s="19"/>
      <c r="Q131" s="99">
        <v>1</v>
      </c>
      <c r="R131" s="99">
        <v>1</v>
      </c>
      <c r="S131" s="109">
        <f t="shared" si="14"/>
        <v>1</v>
      </c>
      <c r="T131" s="7">
        <f t="shared" si="20"/>
        <v>1</v>
      </c>
      <c r="U131" s="7">
        <f t="shared" si="15"/>
        <v>1</v>
      </c>
      <c r="V131" s="109">
        <f t="shared" si="16"/>
        <v>1</v>
      </c>
      <c r="W131" s="109">
        <f t="shared" si="17"/>
        <v>2</v>
      </c>
      <c r="X131" s="7">
        <f t="shared" si="18"/>
        <v>2</v>
      </c>
    </row>
    <row r="132" spans="1:24" ht="30" hidden="1" x14ac:dyDescent="0.25">
      <c r="A132" s="1">
        <f t="shared" si="19"/>
        <v>129</v>
      </c>
      <c r="B132" s="1" t="s">
        <v>175</v>
      </c>
      <c r="C132" s="1">
        <v>30132</v>
      </c>
      <c r="D132" s="1" t="s">
        <v>8</v>
      </c>
      <c r="E132" s="11" t="s">
        <v>9</v>
      </c>
      <c r="F132" s="91">
        <v>1</v>
      </c>
      <c r="G132" s="91">
        <v>1</v>
      </c>
      <c r="H132" s="7"/>
      <c r="I132" s="7"/>
      <c r="J132" s="91">
        <v>1</v>
      </c>
      <c r="K132" s="91">
        <v>1</v>
      </c>
      <c r="L132" s="7">
        <f t="shared" si="11"/>
        <v>1</v>
      </c>
      <c r="M132" s="7">
        <f t="shared" si="12"/>
        <v>2</v>
      </c>
      <c r="N132" s="7">
        <f t="shared" si="13"/>
        <v>2</v>
      </c>
      <c r="O132" s="19"/>
      <c r="P132" s="19"/>
      <c r="Q132" s="19"/>
      <c r="R132" s="19"/>
      <c r="S132" s="109">
        <f t="shared" si="14"/>
        <v>0</v>
      </c>
      <c r="T132" s="7">
        <f t="shared" si="20"/>
        <v>0</v>
      </c>
      <c r="U132" s="7">
        <f t="shared" si="15"/>
        <v>0</v>
      </c>
      <c r="V132" s="109">
        <f t="shared" si="16"/>
        <v>1</v>
      </c>
      <c r="W132" s="109">
        <f t="shared" si="17"/>
        <v>1</v>
      </c>
      <c r="X132" s="7">
        <f t="shared" si="18"/>
        <v>2</v>
      </c>
    </row>
    <row r="133" spans="1:24" ht="38.25" hidden="1" x14ac:dyDescent="0.25">
      <c r="A133" s="1">
        <f t="shared" si="19"/>
        <v>130</v>
      </c>
      <c r="B133" s="1" t="s">
        <v>176</v>
      </c>
      <c r="C133" s="1">
        <v>30133</v>
      </c>
      <c r="D133" s="1" t="s">
        <v>177</v>
      </c>
      <c r="E133" s="11" t="s">
        <v>15</v>
      </c>
      <c r="F133" s="7"/>
      <c r="G133" s="7"/>
      <c r="H133" s="7"/>
      <c r="I133" s="7"/>
      <c r="J133" s="7"/>
      <c r="K133" s="7"/>
      <c r="L133" s="7">
        <f t="shared" ref="L133:L196" si="21">IF(G133&gt;0,G133,IF(I133&gt;0,I133,K133))</f>
        <v>0</v>
      </c>
      <c r="M133" s="7">
        <f t="shared" ref="M133:M196" si="22">F133+H133+J133</f>
        <v>0</v>
      </c>
      <c r="N133" s="7">
        <f t="shared" ref="N133:N196" si="23">G133+I133+K133</f>
        <v>0</v>
      </c>
      <c r="O133" s="19"/>
      <c r="P133" s="19"/>
      <c r="Q133" s="19"/>
      <c r="R133" s="19"/>
      <c r="S133" s="109">
        <f t="shared" ref="S133:S196" si="24">IF(P133&gt;0,P133,R133)</f>
        <v>0</v>
      </c>
      <c r="T133" s="7">
        <f t="shared" si="20"/>
        <v>0</v>
      </c>
      <c r="U133" s="7">
        <f t="shared" ref="U133:U196" si="25">P133+R133</f>
        <v>0</v>
      </c>
      <c r="V133" s="109">
        <f t="shared" ref="V133:V196" si="26">IF(L133&gt;0,L133,S133)</f>
        <v>0</v>
      </c>
      <c r="W133" s="109">
        <f t="shared" ref="W133:W196" si="27">L133+S133</f>
        <v>0</v>
      </c>
      <c r="X133" s="7">
        <f t="shared" ref="X133:X196" si="28">M133+T133</f>
        <v>0</v>
      </c>
    </row>
    <row r="134" spans="1:24" ht="30" hidden="1" x14ac:dyDescent="0.25">
      <c r="A134" s="1">
        <f t="shared" ref="A134:A197" si="29">A133+1</f>
        <v>131</v>
      </c>
      <c r="B134" s="1" t="s">
        <v>178</v>
      </c>
      <c r="C134" s="1">
        <v>30134</v>
      </c>
      <c r="D134" s="1" t="s">
        <v>58</v>
      </c>
      <c r="E134" s="11" t="s">
        <v>59</v>
      </c>
      <c r="F134" s="7"/>
      <c r="G134" s="7"/>
      <c r="H134" s="7"/>
      <c r="I134" s="7"/>
      <c r="J134" s="7"/>
      <c r="K134" s="7"/>
      <c r="L134" s="7">
        <f t="shared" si="21"/>
        <v>0</v>
      </c>
      <c r="M134" s="7">
        <f t="shared" si="22"/>
        <v>0</v>
      </c>
      <c r="N134" s="7">
        <f t="shared" si="23"/>
        <v>0</v>
      </c>
      <c r="O134" s="19"/>
      <c r="P134" s="19"/>
      <c r="Q134" s="19"/>
      <c r="R134" s="19"/>
      <c r="S134" s="109">
        <f t="shared" si="24"/>
        <v>0</v>
      </c>
      <c r="T134" s="7">
        <f t="shared" si="20"/>
        <v>0</v>
      </c>
      <c r="U134" s="7">
        <f t="shared" si="25"/>
        <v>0</v>
      </c>
      <c r="V134" s="109">
        <f t="shared" si="26"/>
        <v>0</v>
      </c>
      <c r="W134" s="109">
        <f t="shared" si="27"/>
        <v>0</v>
      </c>
      <c r="X134" s="7">
        <f t="shared" si="28"/>
        <v>0</v>
      </c>
    </row>
    <row r="135" spans="1:24" ht="30" hidden="1" x14ac:dyDescent="0.25">
      <c r="A135" s="1">
        <f t="shared" si="29"/>
        <v>132</v>
      </c>
      <c r="B135" s="1" t="s">
        <v>179</v>
      </c>
      <c r="C135" s="1">
        <v>30135</v>
      </c>
      <c r="D135" s="1" t="s">
        <v>48</v>
      </c>
      <c r="E135" s="11" t="s">
        <v>18</v>
      </c>
      <c r="F135" s="7"/>
      <c r="G135" s="7"/>
      <c r="H135" s="7"/>
      <c r="I135" s="7"/>
      <c r="J135" s="7"/>
      <c r="K135" s="7"/>
      <c r="L135" s="7">
        <f t="shared" si="21"/>
        <v>0</v>
      </c>
      <c r="M135" s="7">
        <f t="shared" si="22"/>
        <v>0</v>
      </c>
      <c r="N135" s="7">
        <f t="shared" si="23"/>
        <v>0</v>
      </c>
      <c r="O135" s="19"/>
      <c r="P135" s="19"/>
      <c r="Q135" s="19"/>
      <c r="R135" s="19"/>
      <c r="S135" s="109">
        <f t="shared" si="24"/>
        <v>0</v>
      </c>
      <c r="T135" s="7">
        <f t="shared" si="20"/>
        <v>0</v>
      </c>
      <c r="U135" s="7">
        <f t="shared" si="25"/>
        <v>0</v>
      </c>
      <c r="V135" s="109">
        <f t="shared" si="26"/>
        <v>0</v>
      </c>
      <c r="W135" s="109">
        <f t="shared" si="27"/>
        <v>0</v>
      </c>
      <c r="X135" s="7">
        <f t="shared" si="28"/>
        <v>0</v>
      </c>
    </row>
    <row r="136" spans="1:24" hidden="1" x14ac:dyDescent="0.25">
      <c r="A136" s="1">
        <f t="shared" si="29"/>
        <v>133</v>
      </c>
      <c r="B136" s="1" t="s">
        <v>180</v>
      </c>
      <c r="C136" s="1">
        <v>30136</v>
      </c>
      <c r="D136" s="1" t="s">
        <v>11</v>
      </c>
      <c r="E136" s="11" t="s">
        <v>12</v>
      </c>
      <c r="F136" s="7"/>
      <c r="G136" s="7"/>
      <c r="H136" s="7"/>
      <c r="I136" s="7"/>
      <c r="J136" s="7"/>
      <c r="K136" s="7"/>
      <c r="L136" s="7">
        <f t="shared" si="21"/>
        <v>0</v>
      </c>
      <c r="M136" s="7">
        <f t="shared" si="22"/>
        <v>0</v>
      </c>
      <c r="N136" s="7">
        <f t="shared" si="23"/>
        <v>0</v>
      </c>
      <c r="O136" s="19"/>
      <c r="P136" s="19"/>
      <c r="Q136" s="19"/>
      <c r="R136" s="19"/>
      <c r="S136" s="109">
        <f t="shared" si="24"/>
        <v>0</v>
      </c>
      <c r="T136" s="7">
        <f t="shared" si="20"/>
        <v>0</v>
      </c>
      <c r="U136" s="7">
        <f t="shared" si="25"/>
        <v>0</v>
      </c>
      <c r="V136" s="109">
        <f t="shared" si="26"/>
        <v>0</v>
      </c>
      <c r="W136" s="109">
        <f t="shared" si="27"/>
        <v>0</v>
      </c>
      <c r="X136" s="7">
        <f t="shared" si="28"/>
        <v>0</v>
      </c>
    </row>
    <row r="137" spans="1:24" hidden="1" x14ac:dyDescent="0.25">
      <c r="A137" s="1">
        <f t="shared" si="29"/>
        <v>134</v>
      </c>
      <c r="B137" s="1" t="s">
        <v>181</v>
      </c>
      <c r="C137" s="1">
        <v>30137</v>
      </c>
      <c r="D137" s="1" t="s">
        <v>8</v>
      </c>
      <c r="E137" s="11" t="s">
        <v>9</v>
      </c>
      <c r="F137" s="7"/>
      <c r="G137" s="7"/>
      <c r="H137" s="7"/>
      <c r="I137" s="7"/>
      <c r="J137" s="7"/>
      <c r="K137" s="7"/>
      <c r="L137" s="7">
        <f t="shared" si="21"/>
        <v>0</v>
      </c>
      <c r="M137" s="7">
        <f t="shared" si="22"/>
        <v>0</v>
      </c>
      <c r="N137" s="7">
        <f t="shared" si="23"/>
        <v>0</v>
      </c>
      <c r="O137" s="19"/>
      <c r="P137" s="19"/>
      <c r="Q137" s="19"/>
      <c r="R137" s="19"/>
      <c r="S137" s="109">
        <f t="shared" si="24"/>
        <v>0</v>
      </c>
      <c r="T137" s="7">
        <f t="shared" si="20"/>
        <v>0</v>
      </c>
      <c r="U137" s="7">
        <f t="shared" si="25"/>
        <v>0</v>
      </c>
      <c r="V137" s="109">
        <f t="shared" si="26"/>
        <v>0</v>
      </c>
      <c r="W137" s="109">
        <f t="shared" si="27"/>
        <v>0</v>
      </c>
      <c r="X137" s="7">
        <f t="shared" si="28"/>
        <v>0</v>
      </c>
    </row>
    <row r="138" spans="1:24" ht="30" hidden="1" x14ac:dyDescent="0.25">
      <c r="A138" s="1">
        <f t="shared" si="29"/>
        <v>135</v>
      </c>
      <c r="B138" s="1" t="s">
        <v>182</v>
      </c>
      <c r="C138" s="1">
        <v>30138</v>
      </c>
      <c r="D138" s="1" t="s">
        <v>48</v>
      </c>
      <c r="E138" s="11" t="s">
        <v>18</v>
      </c>
      <c r="F138" s="43">
        <v>1</v>
      </c>
      <c r="G138" s="43">
        <v>1</v>
      </c>
      <c r="H138" s="43">
        <v>1</v>
      </c>
      <c r="I138" s="43">
        <v>1</v>
      </c>
      <c r="J138" s="43">
        <v>1</v>
      </c>
      <c r="K138" s="43">
        <v>1</v>
      </c>
      <c r="L138" s="7">
        <f t="shared" si="21"/>
        <v>1</v>
      </c>
      <c r="M138" s="7">
        <f t="shared" si="22"/>
        <v>3</v>
      </c>
      <c r="N138" s="7">
        <f t="shared" si="23"/>
        <v>3</v>
      </c>
      <c r="O138" s="92">
        <v>2</v>
      </c>
      <c r="P138" s="92">
        <v>1</v>
      </c>
      <c r="Q138" s="19"/>
      <c r="R138" s="19"/>
      <c r="S138" s="109">
        <f t="shared" si="24"/>
        <v>1</v>
      </c>
      <c r="T138" s="7">
        <f t="shared" ref="T138:T201" si="30">O138+Q138</f>
        <v>2</v>
      </c>
      <c r="U138" s="7">
        <f t="shared" si="25"/>
        <v>1</v>
      </c>
      <c r="V138" s="109">
        <f t="shared" si="26"/>
        <v>1</v>
      </c>
      <c r="W138" s="109">
        <f t="shared" si="27"/>
        <v>2</v>
      </c>
      <c r="X138" s="7">
        <f t="shared" si="28"/>
        <v>5</v>
      </c>
    </row>
    <row r="139" spans="1:24" ht="30" hidden="1" x14ac:dyDescent="0.25">
      <c r="A139" s="1">
        <f t="shared" si="29"/>
        <v>136</v>
      </c>
      <c r="B139" s="1" t="s">
        <v>183</v>
      </c>
      <c r="C139" s="1">
        <v>30139</v>
      </c>
      <c r="D139" s="1" t="s">
        <v>113</v>
      </c>
      <c r="E139" s="11" t="s">
        <v>114</v>
      </c>
      <c r="F139" s="7"/>
      <c r="G139" s="7"/>
      <c r="H139" s="7"/>
      <c r="I139" s="7"/>
      <c r="J139" s="7"/>
      <c r="K139" s="7"/>
      <c r="L139" s="7">
        <f t="shared" si="21"/>
        <v>0</v>
      </c>
      <c r="M139" s="7">
        <f t="shared" si="22"/>
        <v>0</v>
      </c>
      <c r="N139" s="7">
        <f t="shared" si="23"/>
        <v>0</v>
      </c>
      <c r="O139" s="92">
        <v>1</v>
      </c>
      <c r="P139" s="92">
        <v>1</v>
      </c>
      <c r="Q139" s="19"/>
      <c r="R139" s="19"/>
      <c r="S139" s="109">
        <f t="shared" si="24"/>
        <v>1</v>
      </c>
      <c r="T139" s="7">
        <f t="shared" si="30"/>
        <v>1</v>
      </c>
      <c r="U139" s="7">
        <f t="shared" si="25"/>
        <v>1</v>
      </c>
      <c r="V139" s="109">
        <f t="shared" si="26"/>
        <v>1</v>
      </c>
      <c r="W139" s="109">
        <f t="shared" si="27"/>
        <v>1</v>
      </c>
      <c r="X139" s="7">
        <f t="shared" si="28"/>
        <v>1</v>
      </c>
    </row>
    <row r="140" spans="1:24" hidden="1" x14ac:dyDescent="0.25">
      <c r="A140" s="1">
        <f t="shared" si="29"/>
        <v>137</v>
      </c>
      <c r="B140" s="1" t="s">
        <v>184</v>
      </c>
      <c r="C140" s="1">
        <v>30140</v>
      </c>
      <c r="D140" s="1" t="s">
        <v>8</v>
      </c>
      <c r="E140" s="11" t="s">
        <v>9</v>
      </c>
      <c r="F140" s="7"/>
      <c r="G140" s="7"/>
      <c r="H140" s="7"/>
      <c r="I140" s="7"/>
      <c r="J140" s="7"/>
      <c r="K140" s="7"/>
      <c r="L140" s="7">
        <f t="shared" si="21"/>
        <v>0</v>
      </c>
      <c r="M140" s="7">
        <f t="shared" si="22"/>
        <v>0</v>
      </c>
      <c r="N140" s="7">
        <f t="shared" si="23"/>
        <v>0</v>
      </c>
      <c r="O140" s="19"/>
      <c r="P140" s="19"/>
      <c r="Q140" s="19"/>
      <c r="R140" s="19"/>
      <c r="S140" s="109">
        <f t="shared" si="24"/>
        <v>0</v>
      </c>
      <c r="T140" s="7">
        <f t="shared" si="30"/>
        <v>0</v>
      </c>
      <c r="U140" s="7">
        <f t="shared" si="25"/>
        <v>0</v>
      </c>
      <c r="V140" s="109">
        <f t="shared" si="26"/>
        <v>0</v>
      </c>
      <c r="W140" s="109">
        <f t="shared" si="27"/>
        <v>0</v>
      </c>
      <c r="X140" s="7">
        <f t="shared" si="28"/>
        <v>0</v>
      </c>
    </row>
    <row r="141" spans="1:24" ht="38.25" hidden="1" x14ac:dyDescent="0.25">
      <c r="A141" s="1">
        <f t="shared" si="29"/>
        <v>138</v>
      </c>
      <c r="B141" s="1" t="s">
        <v>185</v>
      </c>
      <c r="C141" s="1">
        <v>30141</v>
      </c>
      <c r="D141" s="1" t="s">
        <v>122</v>
      </c>
      <c r="E141" s="11" t="s">
        <v>447</v>
      </c>
      <c r="F141" s="43">
        <v>4</v>
      </c>
      <c r="G141" s="43">
        <v>1</v>
      </c>
      <c r="H141" s="43">
        <v>1</v>
      </c>
      <c r="I141" s="43">
        <v>1</v>
      </c>
      <c r="J141" s="43">
        <v>2</v>
      </c>
      <c r="K141" s="43">
        <v>1</v>
      </c>
      <c r="L141" s="7">
        <f t="shared" si="21"/>
        <v>1</v>
      </c>
      <c r="M141" s="7">
        <f t="shared" si="22"/>
        <v>7</v>
      </c>
      <c r="N141" s="7">
        <f t="shared" si="23"/>
        <v>3</v>
      </c>
      <c r="O141" s="92">
        <v>1</v>
      </c>
      <c r="P141" s="92">
        <v>1</v>
      </c>
      <c r="Q141" s="19"/>
      <c r="R141" s="19"/>
      <c r="S141" s="109">
        <f t="shared" si="24"/>
        <v>1</v>
      </c>
      <c r="T141" s="7">
        <f t="shared" si="30"/>
        <v>1</v>
      </c>
      <c r="U141" s="7">
        <f t="shared" si="25"/>
        <v>1</v>
      </c>
      <c r="V141" s="109">
        <f t="shared" si="26"/>
        <v>1</v>
      </c>
      <c r="W141" s="109">
        <f t="shared" si="27"/>
        <v>2</v>
      </c>
      <c r="X141" s="7">
        <f t="shared" si="28"/>
        <v>8</v>
      </c>
    </row>
    <row r="142" spans="1:24" ht="30" hidden="1" x14ac:dyDescent="0.25">
      <c r="A142" s="1">
        <f t="shared" si="29"/>
        <v>139</v>
      </c>
      <c r="B142" s="1" t="s">
        <v>186</v>
      </c>
      <c r="C142" s="1">
        <v>30142</v>
      </c>
      <c r="D142" s="1" t="s">
        <v>103</v>
      </c>
      <c r="E142" s="11" t="s">
        <v>104</v>
      </c>
      <c r="F142" s="7"/>
      <c r="G142" s="7"/>
      <c r="H142" s="7"/>
      <c r="I142" s="7"/>
      <c r="J142" s="7"/>
      <c r="K142" s="7"/>
      <c r="L142" s="7">
        <f t="shared" si="21"/>
        <v>0</v>
      </c>
      <c r="M142" s="7">
        <f t="shared" si="22"/>
        <v>0</v>
      </c>
      <c r="N142" s="7">
        <f t="shared" si="23"/>
        <v>0</v>
      </c>
      <c r="O142" s="19"/>
      <c r="P142" s="19"/>
      <c r="Q142" s="19"/>
      <c r="R142" s="19"/>
      <c r="S142" s="109">
        <f t="shared" si="24"/>
        <v>0</v>
      </c>
      <c r="T142" s="7">
        <f t="shared" si="30"/>
        <v>0</v>
      </c>
      <c r="U142" s="7">
        <f t="shared" si="25"/>
        <v>0</v>
      </c>
      <c r="V142" s="109">
        <f t="shared" si="26"/>
        <v>0</v>
      </c>
      <c r="W142" s="109">
        <f t="shared" si="27"/>
        <v>0</v>
      </c>
      <c r="X142" s="7">
        <f t="shared" si="28"/>
        <v>0</v>
      </c>
    </row>
    <row r="143" spans="1:24" ht="30" hidden="1" x14ac:dyDescent="0.25">
      <c r="A143" s="1">
        <f t="shared" si="29"/>
        <v>140</v>
      </c>
      <c r="B143" s="3" t="s">
        <v>187</v>
      </c>
      <c r="C143" s="1">
        <v>30143</v>
      </c>
      <c r="D143" s="1" t="s">
        <v>188</v>
      </c>
      <c r="E143" s="11" t="s">
        <v>461</v>
      </c>
      <c r="F143" s="7"/>
      <c r="G143" s="7"/>
      <c r="H143" s="7"/>
      <c r="I143" s="7"/>
      <c r="J143" s="91">
        <v>1</v>
      </c>
      <c r="K143" s="91">
        <v>1</v>
      </c>
      <c r="L143" s="7">
        <f t="shared" si="21"/>
        <v>1</v>
      </c>
      <c r="M143" s="7">
        <f t="shared" si="22"/>
        <v>1</v>
      </c>
      <c r="N143" s="7">
        <f t="shared" si="23"/>
        <v>1</v>
      </c>
      <c r="O143" s="19"/>
      <c r="P143" s="19"/>
      <c r="Q143" s="19"/>
      <c r="R143" s="19"/>
      <c r="S143" s="109">
        <f t="shared" si="24"/>
        <v>0</v>
      </c>
      <c r="T143" s="7">
        <f t="shared" si="30"/>
        <v>0</v>
      </c>
      <c r="U143" s="7">
        <f t="shared" si="25"/>
        <v>0</v>
      </c>
      <c r="V143" s="109">
        <f t="shared" si="26"/>
        <v>1</v>
      </c>
      <c r="W143" s="109">
        <f t="shared" si="27"/>
        <v>1</v>
      </c>
      <c r="X143" s="7">
        <f t="shared" si="28"/>
        <v>1</v>
      </c>
    </row>
    <row r="144" spans="1:24" hidden="1" x14ac:dyDescent="0.25">
      <c r="A144" s="1">
        <f t="shared" si="29"/>
        <v>141</v>
      </c>
      <c r="B144" s="1" t="s">
        <v>189</v>
      </c>
      <c r="C144" s="1">
        <v>30144</v>
      </c>
      <c r="D144" s="1" t="s">
        <v>11</v>
      </c>
      <c r="E144" s="11" t="s">
        <v>12</v>
      </c>
      <c r="F144" s="7"/>
      <c r="G144" s="7"/>
      <c r="H144" s="7"/>
      <c r="I144" s="7"/>
      <c r="J144" s="7"/>
      <c r="K144" s="7"/>
      <c r="L144" s="7">
        <f t="shared" si="21"/>
        <v>0</v>
      </c>
      <c r="M144" s="7">
        <f t="shared" si="22"/>
        <v>0</v>
      </c>
      <c r="N144" s="7">
        <f t="shared" si="23"/>
        <v>0</v>
      </c>
      <c r="O144" s="19"/>
      <c r="P144" s="19"/>
      <c r="Q144" s="19"/>
      <c r="R144" s="19"/>
      <c r="S144" s="109">
        <f t="shared" si="24"/>
        <v>0</v>
      </c>
      <c r="T144" s="7">
        <f t="shared" si="30"/>
        <v>0</v>
      </c>
      <c r="U144" s="7">
        <f t="shared" si="25"/>
        <v>0</v>
      </c>
      <c r="V144" s="109">
        <f t="shared" si="26"/>
        <v>0</v>
      </c>
      <c r="W144" s="109">
        <f t="shared" si="27"/>
        <v>0</v>
      </c>
      <c r="X144" s="7">
        <f t="shared" si="28"/>
        <v>0</v>
      </c>
    </row>
    <row r="145" spans="1:24" ht="45" hidden="1" x14ac:dyDescent="0.25">
      <c r="A145" s="1">
        <f t="shared" si="29"/>
        <v>142</v>
      </c>
      <c r="B145" s="1" t="s">
        <v>190</v>
      </c>
      <c r="C145" s="1">
        <v>30145</v>
      </c>
      <c r="D145" s="1" t="s">
        <v>92</v>
      </c>
      <c r="E145" s="11" t="s">
        <v>18</v>
      </c>
      <c r="F145" s="7"/>
      <c r="G145" s="7"/>
      <c r="H145" s="7"/>
      <c r="I145" s="7"/>
      <c r="J145" s="7"/>
      <c r="K145" s="7"/>
      <c r="L145" s="7">
        <f t="shared" si="21"/>
        <v>0</v>
      </c>
      <c r="M145" s="7">
        <f t="shared" si="22"/>
        <v>0</v>
      </c>
      <c r="N145" s="7">
        <f t="shared" si="23"/>
        <v>0</v>
      </c>
      <c r="O145" s="92">
        <v>1</v>
      </c>
      <c r="P145" s="92">
        <v>1</v>
      </c>
      <c r="Q145" s="92">
        <v>1</v>
      </c>
      <c r="R145" s="92">
        <v>1</v>
      </c>
      <c r="S145" s="109">
        <f t="shared" si="24"/>
        <v>1</v>
      </c>
      <c r="T145" s="7">
        <f t="shared" si="30"/>
        <v>2</v>
      </c>
      <c r="U145" s="7">
        <f t="shared" si="25"/>
        <v>2</v>
      </c>
      <c r="V145" s="109">
        <f t="shared" si="26"/>
        <v>1</v>
      </c>
      <c r="W145" s="109">
        <f t="shared" si="27"/>
        <v>1</v>
      </c>
      <c r="X145" s="7">
        <f t="shared" si="28"/>
        <v>2</v>
      </c>
    </row>
    <row r="146" spans="1:24" ht="30" hidden="1" x14ac:dyDescent="0.25">
      <c r="A146" s="1">
        <f t="shared" si="29"/>
        <v>143</v>
      </c>
      <c r="B146" s="1" t="s">
        <v>191</v>
      </c>
      <c r="C146" s="1">
        <v>30146</v>
      </c>
      <c r="D146" s="1" t="s">
        <v>148</v>
      </c>
      <c r="E146" s="11" t="s">
        <v>468</v>
      </c>
      <c r="F146" s="7"/>
      <c r="G146" s="7"/>
      <c r="H146" s="7"/>
      <c r="I146" s="7"/>
      <c r="J146" s="7"/>
      <c r="K146" s="7"/>
      <c r="L146" s="7">
        <f t="shared" si="21"/>
        <v>0</v>
      </c>
      <c r="M146" s="7">
        <f t="shared" si="22"/>
        <v>0</v>
      </c>
      <c r="N146" s="7">
        <f t="shared" si="23"/>
        <v>0</v>
      </c>
      <c r="O146" s="92">
        <v>1</v>
      </c>
      <c r="P146" s="92">
        <v>1</v>
      </c>
      <c r="Q146" s="19"/>
      <c r="R146" s="19"/>
      <c r="S146" s="109">
        <f t="shared" si="24"/>
        <v>1</v>
      </c>
      <c r="T146" s="7">
        <f t="shared" si="30"/>
        <v>1</v>
      </c>
      <c r="U146" s="7">
        <f t="shared" si="25"/>
        <v>1</v>
      </c>
      <c r="V146" s="109">
        <f t="shared" si="26"/>
        <v>1</v>
      </c>
      <c r="W146" s="109">
        <f t="shared" si="27"/>
        <v>1</v>
      </c>
      <c r="X146" s="7">
        <f t="shared" si="28"/>
        <v>1</v>
      </c>
    </row>
    <row r="147" spans="1:24" ht="30" hidden="1" x14ac:dyDescent="0.25">
      <c r="A147" s="1">
        <f t="shared" si="29"/>
        <v>144</v>
      </c>
      <c r="B147" s="1" t="s">
        <v>192</v>
      </c>
      <c r="C147" s="1">
        <v>30147</v>
      </c>
      <c r="D147" s="1" t="s">
        <v>148</v>
      </c>
      <c r="E147" s="11" t="s">
        <v>9</v>
      </c>
      <c r="F147" s="7"/>
      <c r="G147" s="7"/>
      <c r="H147" s="7"/>
      <c r="I147" s="7"/>
      <c r="J147" s="7"/>
      <c r="K147" s="7"/>
      <c r="L147" s="7">
        <f t="shared" si="21"/>
        <v>0</v>
      </c>
      <c r="M147" s="7">
        <f t="shared" si="22"/>
        <v>0</v>
      </c>
      <c r="N147" s="7">
        <f t="shared" si="23"/>
        <v>0</v>
      </c>
      <c r="O147" s="19"/>
      <c r="P147" s="19"/>
      <c r="Q147" s="19"/>
      <c r="R147" s="19"/>
      <c r="S147" s="109">
        <f t="shared" si="24"/>
        <v>0</v>
      </c>
      <c r="T147" s="7">
        <f t="shared" si="30"/>
        <v>0</v>
      </c>
      <c r="U147" s="7">
        <f t="shared" si="25"/>
        <v>0</v>
      </c>
      <c r="V147" s="109">
        <f t="shared" si="26"/>
        <v>0</v>
      </c>
      <c r="W147" s="109">
        <f t="shared" si="27"/>
        <v>0</v>
      </c>
      <c r="X147" s="7">
        <f t="shared" si="28"/>
        <v>0</v>
      </c>
    </row>
    <row r="148" spans="1:24" hidden="1" x14ac:dyDescent="0.25">
      <c r="A148" s="1">
        <f t="shared" si="29"/>
        <v>145</v>
      </c>
      <c r="B148" s="1" t="s">
        <v>193</v>
      </c>
      <c r="C148" s="1">
        <v>30148</v>
      </c>
      <c r="D148" s="1" t="s">
        <v>11</v>
      </c>
      <c r="E148" s="11" t="s">
        <v>464</v>
      </c>
      <c r="F148" s="7"/>
      <c r="G148" s="7"/>
      <c r="H148" s="91">
        <v>1</v>
      </c>
      <c r="I148" s="91">
        <v>1</v>
      </c>
      <c r="J148" s="91">
        <v>1</v>
      </c>
      <c r="K148" s="91">
        <v>1</v>
      </c>
      <c r="L148" s="7">
        <f t="shared" si="21"/>
        <v>1</v>
      </c>
      <c r="M148" s="7">
        <f t="shared" si="22"/>
        <v>2</v>
      </c>
      <c r="N148" s="7">
        <f t="shared" si="23"/>
        <v>2</v>
      </c>
      <c r="O148" s="19"/>
      <c r="P148" s="19"/>
      <c r="Q148" s="19"/>
      <c r="R148" s="19"/>
      <c r="S148" s="109">
        <f t="shared" si="24"/>
        <v>0</v>
      </c>
      <c r="T148" s="7">
        <f t="shared" si="30"/>
        <v>0</v>
      </c>
      <c r="U148" s="7">
        <f t="shared" si="25"/>
        <v>0</v>
      </c>
      <c r="V148" s="109">
        <f t="shared" si="26"/>
        <v>1</v>
      </c>
      <c r="W148" s="109">
        <f t="shared" si="27"/>
        <v>1</v>
      </c>
      <c r="X148" s="7">
        <f t="shared" si="28"/>
        <v>2</v>
      </c>
    </row>
    <row r="149" spans="1:24" hidden="1" x14ac:dyDescent="0.25">
      <c r="A149" s="1">
        <f t="shared" si="29"/>
        <v>146</v>
      </c>
      <c r="B149" s="1" t="s">
        <v>194</v>
      </c>
      <c r="C149" s="1">
        <v>30149</v>
      </c>
      <c r="D149" s="1" t="s">
        <v>33</v>
      </c>
      <c r="E149" s="11" t="s">
        <v>27</v>
      </c>
      <c r="F149" s="7"/>
      <c r="G149" s="7"/>
      <c r="H149" s="7"/>
      <c r="I149" s="7"/>
      <c r="J149" s="7"/>
      <c r="K149" s="7"/>
      <c r="L149" s="7">
        <f t="shared" si="21"/>
        <v>0</v>
      </c>
      <c r="M149" s="7">
        <f t="shared" si="22"/>
        <v>0</v>
      </c>
      <c r="N149" s="7">
        <f t="shared" si="23"/>
        <v>0</v>
      </c>
      <c r="O149" s="19"/>
      <c r="P149" s="19"/>
      <c r="Q149" s="19"/>
      <c r="R149" s="19"/>
      <c r="S149" s="109">
        <f t="shared" si="24"/>
        <v>0</v>
      </c>
      <c r="T149" s="7">
        <f t="shared" si="30"/>
        <v>0</v>
      </c>
      <c r="U149" s="7">
        <f t="shared" si="25"/>
        <v>0</v>
      </c>
      <c r="V149" s="109">
        <f t="shared" si="26"/>
        <v>0</v>
      </c>
      <c r="W149" s="109">
        <f t="shared" si="27"/>
        <v>0</v>
      </c>
      <c r="X149" s="7">
        <f t="shared" si="28"/>
        <v>0</v>
      </c>
    </row>
    <row r="150" spans="1:24" ht="30" hidden="1" x14ac:dyDescent="0.25">
      <c r="A150" s="1">
        <f t="shared" si="29"/>
        <v>147</v>
      </c>
      <c r="B150" s="1" t="s">
        <v>195</v>
      </c>
      <c r="C150" s="1">
        <v>30150</v>
      </c>
      <c r="D150" s="1" t="s">
        <v>11</v>
      </c>
      <c r="E150" s="11" t="s">
        <v>464</v>
      </c>
      <c r="F150" s="91">
        <v>1</v>
      </c>
      <c r="G150" s="91">
        <v>1</v>
      </c>
      <c r="H150" s="91">
        <v>1</v>
      </c>
      <c r="I150" s="91">
        <v>1</v>
      </c>
      <c r="J150" s="91">
        <v>1</v>
      </c>
      <c r="K150" s="91">
        <v>1</v>
      </c>
      <c r="L150" s="7">
        <f t="shared" si="21"/>
        <v>1</v>
      </c>
      <c r="M150" s="7">
        <f t="shared" si="22"/>
        <v>3</v>
      </c>
      <c r="N150" s="7">
        <f t="shared" si="23"/>
        <v>3</v>
      </c>
      <c r="O150" s="19"/>
      <c r="P150" s="19"/>
      <c r="Q150" s="19"/>
      <c r="R150" s="19"/>
      <c r="S150" s="109">
        <f t="shared" si="24"/>
        <v>0</v>
      </c>
      <c r="T150" s="7">
        <f t="shared" si="30"/>
        <v>0</v>
      </c>
      <c r="U150" s="7">
        <f t="shared" si="25"/>
        <v>0</v>
      </c>
      <c r="V150" s="109">
        <f t="shared" si="26"/>
        <v>1</v>
      </c>
      <c r="W150" s="109">
        <f t="shared" si="27"/>
        <v>1</v>
      </c>
      <c r="X150" s="7">
        <f t="shared" si="28"/>
        <v>3</v>
      </c>
    </row>
    <row r="151" spans="1:24" hidden="1" x14ac:dyDescent="0.25">
      <c r="A151" s="1">
        <f t="shared" si="29"/>
        <v>148</v>
      </c>
      <c r="B151" s="1" t="s">
        <v>196</v>
      </c>
      <c r="C151" s="1">
        <v>30151</v>
      </c>
      <c r="D151" s="1" t="s">
        <v>26</v>
      </c>
      <c r="E151" s="11" t="s">
        <v>445</v>
      </c>
      <c r="F151" s="7"/>
      <c r="G151" s="7"/>
      <c r="H151" s="7"/>
      <c r="I151" s="7"/>
      <c r="J151" s="7"/>
      <c r="K151" s="7"/>
      <c r="L151" s="7">
        <f t="shared" si="21"/>
        <v>0</v>
      </c>
      <c r="M151" s="7">
        <f t="shared" si="22"/>
        <v>0</v>
      </c>
      <c r="N151" s="7">
        <f t="shared" si="23"/>
        <v>0</v>
      </c>
      <c r="O151" s="92">
        <v>1</v>
      </c>
      <c r="P151" s="92">
        <v>1</v>
      </c>
      <c r="Q151" s="19"/>
      <c r="R151" s="19"/>
      <c r="S151" s="109">
        <f t="shared" si="24"/>
        <v>1</v>
      </c>
      <c r="T151" s="7">
        <f t="shared" si="30"/>
        <v>1</v>
      </c>
      <c r="U151" s="7">
        <f t="shared" si="25"/>
        <v>1</v>
      </c>
      <c r="V151" s="109">
        <f t="shared" si="26"/>
        <v>1</v>
      </c>
      <c r="W151" s="109">
        <f t="shared" si="27"/>
        <v>1</v>
      </c>
      <c r="X151" s="7">
        <f t="shared" si="28"/>
        <v>1</v>
      </c>
    </row>
    <row r="152" spans="1:24" hidden="1" x14ac:dyDescent="0.25">
      <c r="A152" s="1">
        <f t="shared" si="29"/>
        <v>149</v>
      </c>
      <c r="B152" s="1" t="s">
        <v>197</v>
      </c>
      <c r="C152" s="1">
        <v>30152</v>
      </c>
      <c r="D152" s="1" t="s">
        <v>26</v>
      </c>
      <c r="E152" s="11" t="s">
        <v>27</v>
      </c>
      <c r="F152" s="7"/>
      <c r="G152" s="7"/>
      <c r="H152" s="7"/>
      <c r="I152" s="7"/>
      <c r="J152" s="7"/>
      <c r="K152" s="7"/>
      <c r="L152" s="7">
        <f t="shared" si="21"/>
        <v>0</v>
      </c>
      <c r="M152" s="7">
        <f t="shared" si="22"/>
        <v>0</v>
      </c>
      <c r="N152" s="7">
        <f t="shared" si="23"/>
        <v>0</v>
      </c>
      <c r="O152" s="19"/>
      <c r="P152" s="19"/>
      <c r="Q152" s="19"/>
      <c r="R152" s="19"/>
      <c r="S152" s="109">
        <f t="shared" si="24"/>
        <v>0</v>
      </c>
      <c r="T152" s="7">
        <f t="shared" si="30"/>
        <v>0</v>
      </c>
      <c r="U152" s="7">
        <f t="shared" si="25"/>
        <v>0</v>
      </c>
      <c r="V152" s="109">
        <f t="shared" si="26"/>
        <v>0</v>
      </c>
      <c r="W152" s="109">
        <f t="shared" si="27"/>
        <v>0</v>
      </c>
      <c r="X152" s="7">
        <f t="shared" si="28"/>
        <v>0</v>
      </c>
    </row>
    <row r="153" spans="1:24" ht="30" hidden="1" x14ac:dyDescent="0.25">
      <c r="A153" s="1">
        <f t="shared" si="29"/>
        <v>150</v>
      </c>
      <c r="B153" s="1" t="s">
        <v>198</v>
      </c>
      <c r="C153" s="1">
        <v>30153</v>
      </c>
      <c r="D153" s="1" t="s">
        <v>58</v>
      </c>
      <c r="E153" s="11" t="s">
        <v>59</v>
      </c>
      <c r="F153" s="7"/>
      <c r="G153" s="7"/>
      <c r="H153" s="7"/>
      <c r="I153" s="7"/>
      <c r="J153" s="7"/>
      <c r="K153" s="7"/>
      <c r="L153" s="7">
        <f t="shared" si="21"/>
        <v>0</v>
      </c>
      <c r="M153" s="7">
        <f t="shared" si="22"/>
        <v>0</v>
      </c>
      <c r="N153" s="7">
        <f t="shared" si="23"/>
        <v>0</v>
      </c>
      <c r="O153" s="19"/>
      <c r="P153" s="19"/>
      <c r="Q153" s="19"/>
      <c r="R153" s="19"/>
      <c r="S153" s="109">
        <f t="shared" si="24"/>
        <v>0</v>
      </c>
      <c r="T153" s="7">
        <f t="shared" si="30"/>
        <v>0</v>
      </c>
      <c r="U153" s="7">
        <f t="shared" si="25"/>
        <v>0</v>
      </c>
      <c r="V153" s="109">
        <f t="shared" si="26"/>
        <v>0</v>
      </c>
      <c r="W153" s="109">
        <f t="shared" si="27"/>
        <v>0</v>
      </c>
      <c r="X153" s="7">
        <f t="shared" si="28"/>
        <v>0</v>
      </c>
    </row>
    <row r="154" spans="1:24" hidden="1" x14ac:dyDescent="0.25">
      <c r="A154" s="1">
        <f t="shared" si="29"/>
        <v>151</v>
      </c>
      <c r="B154" s="1" t="s">
        <v>199</v>
      </c>
      <c r="C154" s="1">
        <v>30154</v>
      </c>
      <c r="D154" s="1" t="s">
        <v>43</v>
      </c>
      <c r="E154" s="11" t="s">
        <v>30</v>
      </c>
      <c r="F154" s="7"/>
      <c r="G154" s="7"/>
      <c r="H154" s="7"/>
      <c r="I154" s="7"/>
      <c r="J154" s="7"/>
      <c r="K154" s="7"/>
      <c r="L154" s="7">
        <f t="shared" si="21"/>
        <v>0</v>
      </c>
      <c r="M154" s="7">
        <f t="shared" si="22"/>
        <v>0</v>
      </c>
      <c r="N154" s="7">
        <f t="shared" si="23"/>
        <v>0</v>
      </c>
      <c r="O154" s="19"/>
      <c r="P154" s="19"/>
      <c r="Q154" s="19"/>
      <c r="R154" s="19"/>
      <c r="S154" s="109">
        <f t="shared" si="24"/>
        <v>0</v>
      </c>
      <c r="T154" s="7">
        <f t="shared" si="30"/>
        <v>0</v>
      </c>
      <c r="U154" s="7">
        <f t="shared" si="25"/>
        <v>0</v>
      </c>
      <c r="V154" s="109">
        <f t="shared" si="26"/>
        <v>0</v>
      </c>
      <c r="W154" s="109">
        <f t="shared" si="27"/>
        <v>0</v>
      </c>
      <c r="X154" s="7">
        <f t="shared" si="28"/>
        <v>0</v>
      </c>
    </row>
    <row r="155" spans="1:24" ht="30" hidden="1" x14ac:dyDescent="0.25">
      <c r="A155" s="1">
        <f t="shared" si="29"/>
        <v>152</v>
      </c>
      <c r="B155" s="1" t="s">
        <v>200</v>
      </c>
      <c r="C155" s="1">
        <v>30155</v>
      </c>
      <c r="D155" s="1" t="s">
        <v>48</v>
      </c>
      <c r="E155" s="11" t="s">
        <v>18</v>
      </c>
      <c r="F155" s="7"/>
      <c r="G155" s="7"/>
      <c r="H155" s="91">
        <v>1</v>
      </c>
      <c r="I155" s="91">
        <v>1</v>
      </c>
      <c r="J155" s="91">
        <v>1</v>
      </c>
      <c r="K155" s="91">
        <v>1</v>
      </c>
      <c r="L155" s="7">
        <f t="shared" si="21"/>
        <v>1</v>
      </c>
      <c r="M155" s="7">
        <f t="shared" si="22"/>
        <v>2</v>
      </c>
      <c r="N155" s="7">
        <f t="shared" si="23"/>
        <v>2</v>
      </c>
      <c r="O155" s="92">
        <v>1</v>
      </c>
      <c r="P155" s="92">
        <v>1</v>
      </c>
      <c r="Q155" s="92">
        <v>1</v>
      </c>
      <c r="R155" s="92">
        <v>1</v>
      </c>
      <c r="S155" s="109">
        <f t="shared" si="24"/>
        <v>1</v>
      </c>
      <c r="T155" s="7">
        <f t="shared" si="30"/>
        <v>2</v>
      </c>
      <c r="U155" s="7">
        <f t="shared" si="25"/>
        <v>2</v>
      </c>
      <c r="V155" s="109">
        <f t="shared" si="26"/>
        <v>1</v>
      </c>
      <c r="W155" s="109">
        <f t="shared" si="27"/>
        <v>2</v>
      </c>
      <c r="X155" s="7">
        <f t="shared" si="28"/>
        <v>4</v>
      </c>
    </row>
    <row r="156" spans="1:24" ht="30" hidden="1" x14ac:dyDescent="0.25">
      <c r="A156" s="1">
        <f t="shared" si="29"/>
        <v>153</v>
      </c>
      <c r="B156" s="1" t="s">
        <v>201</v>
      </c>
      <c r="C156" s="1">
        <v>30156</v>
      </c>
      <c r="D156" s="1" t="s">
        <v>48</v>
      </c>
      <c r="E156" s="11" t="s">
        <v>18</v>
      </c>
      <c r="F156" s="7"/>
      <c r="G156" s="7"/>
      <c r="H156" s="91">
        <v>1</v>
      </c>
      <c r="I156" s="91">
        <v>1</v>
      </c>
      <c r="J156" s="91">
        <v>1</v>
      </c>
      <c r="K156" s="91">
        <v>1</v>
      </c>
      <c r="L156" s="7">
        <f t="shared" si="21"/>
        <v>1</v>
      </c>
      <c r="M156" s="7">
        <f t="shared" si="22"/>
        <v>2</v>
      </c>
      <c r="N156" s="7">
        <f t="shared" si="23"/>
        <v>2</v>
      </c>
      <c r="O156" s="19"/>
      <c r="P156" s="19"/>
      <c r="Q156" s="92">
        <v>1</v>
      </c>
      <c r="R156" s="92">
        <v>1</v>
      </c>
      <c r="S156" s="109">
        <f t="shared" si="24"/>
        <v>1</v>
      </c>
      <c r="T156" s="7">
        <f t="shared" si="30"/>
        <v>1</v>
      </c>
      <c r="U156" s="7">
        <f t="shared" si="25"/>
        <v>1</v>
      </c>
      <c r="V156" s="109">
        <f t="shared" si="26"/>
        <v>1</v>
      </c>
      <c r="W156" s="109">
        <f t="shared" si="27"/>
        <v>2</v>
      </c>
      <c r="X156" s="7">
        <f t="shared" si="28"/>
        <v>3</v>
      </c>
    </row>
    <row r="157" spans="1:24" ht="25.5" hidden="1" x14ac:dyDescent="0.25">
      <c r="A157" s="1">
        <f t="shared" si="29"/>
        <v>154</v>
      </c>
      <c r="B157" s="2" t="s">
        <v>202</v>
      </c>
      <c r="C157" s="1">
        <v>30158</v>
      </c>
      <c r="D157" s="1" t="s">
        <v>8</v>
      </c>
      <c r="E157" s="11" t="s">
        <v>9</v>
      </c>
      <c r="F157" s="7"/>
      <c r="G157" s="7"/>
      <c r="H157" s="7"/>
      <c r="I157" s="7"/>
      <c r="J157" s="7"/>
      <c r="K157" s="7"/>
      <c r="L157" s="7">
        <f t="shared" si="21"/>
        <v>0</v>
      </c>
      <c r="M157" s="7">
        <f t="shared" si="22"/>
        <v>0</v>
      </c>
      <c r="N157" s="7">
        <f t="shared" si="23"/>
        <v>0</v>
      </c>
      <c r="O157" s="19"/>
      <c r="P157" s="19"/>
      <c r="Q157" s="19"/>
      <c r="R157" s="19"/>
      <c r="S157" s="109">
        <f t="shared" si="24"/>
        <v>0</v>
      </c>
      <c r="T157" s="7">
        <f t="shared" si="30"/>
        <v>0</v>
      </c>
      <c r="U157" s="7">
        <f t="shared" si="25"/>
        <v>0</v>
      </c>
      <c r="V157" s="109">
        <f t="shared" si="26"/>
        <v>0</v>
      </c>
      <c r="W157" s="109">
        <f t="shared" si="27"/>
        <v>0</v>
      </c>
      <c r="X157" s="7">
        <f t="shared" si="28"/>
        <v>0</v>
      </c>
    </row>
    <row r="158" spans="1:24" hidden="1" x14ac:dyDescent="0.25">
      <c r="A158" s="1">
        <f t="shared" si="29"/>
        <v>155</v>
      </c>
      <c r="B158" s="1" t="s">
        <v>203</v>
      </c>
      <c r="C158" s="1">
        <v>30159</v>
      </c>
      <c r="D158" s="1" t="s">
        <v>26</v>
      </c>
      <c r="E158" s="11" t="s">
        <v>445</v>
      </c>
      <c r="F158" s="7"/>
      <c r="G158" s="7"/>
      <c r="H158" s="7"/>
      <c r="I158" s="7"/>
      <c r="J158" s="7"/>
      <c r="K158" s="7"/>
      <c r="L158" s="7">
        <f t="shared" si="21"/>
        <v>0</v>
      </c>
      <c r="M158" s="7">
        <f t="shared" si="22"/>
        <v>0</v>
      </c>
      <c r="N158" s="7">
        <f t="shared" si="23"/>
        <v>0</v>
      </c>
      <c r="O158" s="92">
        <v>1</v>
      </c>
      <c r="P158" s="92">
        <v>1</v>
      </c>
      <c r="Q158" s="19"/>
      <c r="R158" s="19"/>
      <c r="S158" s="109">
        <f t="shared" si="24"/>
        <v>1</v>
      </c>
      <c r="T158" s="7">
        <f t="shared" si="30"/>
        <v>1</v>
      </c>
      <c r="U158" s="7">
        <f t="shared" si="25"/>
        <v>1</v>
      </c>
      <c r="V158" s="109">
        <f t="shared" si="26"/>
        <v>1</v>
      </c>
      <c r="W158" s="109">
        <f t="shared" si="27"/>
        <v>1</v>
      </c>
      <c r="X158" s="7">
        <f t="shared" si="28"/>
        <v>1</v>
      </c>
    </row>
    <row r="159" spans="1:24" ht="30" hidden="1" x14ac:dyDescent="0.25">
      <c r="A159" s="1">
        <f t="shared" si="29"/>
        <v>156</v>
      </c>
      <c r="B159" s="1" t="s">
        <v>204</v>
      </c>
      <c r="C159" s="1">
        <v>30160</v>
      </c>
      <c r="D159" s="1" t="s">
        <v>8</v>
      </c>
      <c r="E159" s="11" t="s">
        <v>9</v>
      </c>
      <c r="F159" s="7"/>
      <c r="G159" s="7"/>
      <c r="H159" s="7"/>
      <c r="I159" s="7"/>
      <c r="J159" s="7"/>
      <c r="K159" s="7"/>
      <c r="L159" s="7">
        <f t="shared" si="21"/>
        <v>0</v>
      </c>
      <c r="M159" s="7">
        <f t="shared" si="22"/>
        <v>0</v>
      </c>
      <c r="N159" s="7">
        <f t="shared" si="23"/>
        <v>0</v>
      </c>
      <c r="O159" s="92">
        <v>1</v>
      </c>
      <c r="P159" s="92">
        <v>1</v>
      </c>
      <c r="Q159" s="19"/>
      <c r="R159" s="19"/>
      <c r="S159" s="109">
        <f t="shared" si="24"/>
        <v>1</v>
      </c>
      <c r="T159" s="7">
        <f t="shared" si="30"/>
        <v>1</v>
      </c>
      <c r="U159" s="7">
        <f t="shared" si="25"/>
        <v>1</v>
      </c>
      <c r="V159" s="109">
        <f t="shared" si="26"/>
        <v>1</v>
      </c>
      <c r="W159" s="109">
        <f t="shared" si="27"/>
        <v>1</v>
      </c>
      <c r="X159" s="7">
        <f t="shared" si="28"/>
        <v>1</v>
      </c>
    </row>
    <row r="160" spans="1:24" hidden="1" x14ac:dyDescent="0.25">
      <c r="A160" s="1">
        <f t="shared" si="29"/>
        <v>157</v>
      </c>
      <c r="B160" s="1" t="s">
        <v>205</v>
      </c>
      <c r="C160" s="1">
        <v>30161</v>
      </c>
      <c r="D160" s="1" t="s">
        <v>8</v>
      </c>
      <c r="E160" s="11" t="s">
        <v>9</v>
      </c>
      <c r="F160" s="7"/>
      <c r="G160" s="7"/>
      <c r="H160" s="7"/>
      <c r="I160" s="7"/>
      <c r="J160" s="7"/>
      <c r="K160" s="7"/>
      <c r="L160" s="7">
        <f t="shared" si="21"/>
        <v>0</v>
      </c>
      <c r="M160" s="7">
        <f t="shared" si="22"/>
        <v>0</v>
      </c>
      <c r="N160" s="7">
        <f t="shared" si="23"/>
        <v>0</v>
      </c>
      <c r="O160" s="19"/>
      <c r="P160" s="19"/>
      <c r="Q160" s="19"/>
      <c r="R160" s="19"/>
      <c r="S160" s="109">
        <f t="shared" si="24"/>
        <v>0</v>
      </c>
      <c r="T160" s="7">
        <f t="shared" si="30"/>
        <v>0</v>
      </c>
      <c r="U160" s="7">
        <f t="shared" si="25"/>
        <v>0</v>
      </c>
      <c r="V160" s="109">
        <f t="shared" si="26"/>
        <v>0</v>
      </c>
      <c r="W160" s="109">
        <f t="shared" si="27"/>
        <v>0</v>
      </c>
      <c r="X160" s="7">
        <f t="shared" si="28"/>
        <v>0</v>
      </c>
    </row>
    <row r="161" spans="1:24" ht="30" hidden="1" x14ac:dyDescent="0.25">
      <c r="A161" s="1">
        <f t="shared" si="29"/>
        <v>158</v>
      </c>
      <c r="B161" s="1" t="s">
        <v>206</v>
      </c>
      <c r="C161" s="1">
        <v>30162</v>
      </c>
      <c r="D161" s="1" t="s">
        <v>148</v>
      </c>
      <c r="E161" s="11" t="s">
        <v>9</v>
      </c>
      <c r="F161" s="7"/>
      <c r="G161" s="7"/>
      <c r="H161" s="7"/>
      <c r="I161" s="7"/>
      <c r="J161" s="7"/>
      <c r="K161" s="7"/>
      <c r="L161" s="7">
        <f t="shared" si="21"/>
        <v>0</v>
      </c>
      <c r="M161" s="7">
        <f t="shared" si="22"/>
        <v>0</v>
      </c>
      <c r="N161" s="7">
        <f t="shared" si="23"/>
        <v>0</v>
      </c>
      <c r="O161" s="92">
        <v>1</v>
      </c>
      <c r="P161" s="92">
        <v>1</v>
      </c>
      <c r="Q161" s="19"/>
      <c r="R161" s="19"/>
      <c r="S161" s="109">
        <f t="shared" si="24"/>
        <v>1</v>
      </c>
      <c r="T161" s="7">
        <f t="shared" si="30"/>
        <v>1</v>
      </c>
      <c r="U161" s="7">
        <f t="shared" si="25"/>
        <v>1</v>
      </c>
      <c r="V161" s="109">
        <f t="shared" si="26"/>
        <v>1</v>
      </c>
      <c r="W161" s="109">
        <f t="shared" si="27"/>
        <v>1</v>
      </c>
      <c r="X161" s="7">
        <f t="shared" si="28"/>
        <v>1</v>
      </c>
    </row>
    <row r="162" spans="1:24" ht="30" hidden="1" x14ac:dyDescent="0.25">
      <c r="A162" s="1">
        <f t="shared" si="29"/>
        <v>159</v>
      </c>
      <c r="B162" s="1" t="s">
        <v>207</v>
      </c>
      <c r="C162" s="1">
        <v>30163</v>
      </c>
      <c r="D162" s="1" t="s">
        <v>148</v>
      </c>
      <c r="E162" s="11" t="s">
        <v>9</v>
      </c>
      <c r="F162" s="7"/>
      <c r="G162" s="7"/>
      <c r="H162" s="7"/>
      <c r="I162" s="7"/>
      <c r="J162" s="7"/>
      <c r="K162" s="7"/>
      <c r="L162" s="7">
        <f t="shared" si="21"/>
        <v>0</v>
      </c>
      <c r="M162" s="7">
        <f t="shared" si="22"/>
        <v>0</v>
      </c>
      <c r="N162" s="7">
        <f t="shared" si="23"/>
        <v>0</v>
      </c>
      <c r="O162" s="19"/>
      <c r="P162" s="19"/>
      <c r="Q162" s="19"/>
      <c r="R162" s="19"/>
      <c r="S162" s="109">
        <f t="shared" si="24"/>
        <v>0</v>
      </c>
      <c r="T162" s="7">
        <f t="shared" si="30"/>
        <v>0</v>
      </c>
      <c r="U162" s="7">
        <f t="shared" si="25"/>
        <v>0</v>
      </c>
      <c r="V162" s="109">
        <f t="shared" si="26"/>
        <v>0</v>
      </c>
      <c r="W162" s="109">
        <f t="shared" si="27"/>
        <v>0</v>
      </c>
      <c r="X162" s="7">
        <f t="shared" si="28"/>
        <v>0</v>
      </c>
    </row>
    <row r="163" spans="1:24" ht="30" hidden="1" x14ac:dyDescent="0.25">
      <c r="A163" s="1">
        <f t="shared" si="29"/>
        <v>160</v>
      </c>
      <c r="B163" s="1" t="s">
        <v>208</v>
      </c>
      <c r="C163" s="1">
        <v>30164</v>
      </c>
      <c r="D163" s="1" t="s">
        <v>26</v>
      </c>
      <c r="E163" s="11" t="s">
        <v>27</v>
      </c>
      <c r="F163" s="7"/>
      <c r="G163" s="7"/>
      <c r="H163" s="7"/>
      <c r="I163" s="7"/>
      <c r="J163" s="7"/>
      <c r="K163" s="7"/>
      <c r="L163" s="7">
        <f t="shared" si="21"/>
        <v>0</v>
      </c>
      <c r="M163" s="7">
        <f t="shared" si="22"/>
        <v>0</v>
      </c>
      <c r="N163" s="7">
        <f t="shared" si="23"/>
        <v>0</v>
      </c>
      <c r="O163" s="19"/>
      <c r="P163" s="19"/>
      <c r="Q163" s="19"/>
      <c r="R163" s="19"/>
      <c r="S163" s="109">
        <f t="shared" si="24"/>
        <v>0</v>
      </c>
      <c r="T163" s="7">
        <f t="shared" si="30"/>
        <v>0</v>
      </c>
      <c r="U163" s="7">
        <f t="shared" si="25"/>
        <v>0</v>
      </c>
      <c r="V163" s="109">
        <f t="shared" si="26"/>
        <v>0</v>
      </c>
      <c r="W163" s="109">
        <f t="shared" si="27"/>
        <v>0</v>
      </c>
      <c r="X163" s="7">
        <f t="shared" si="28"/>
        <v>0</v>
      </c>
    </row>
    <row r="164" spans="1:24" ht="30" hidden="1" x14ac:dyDescent="0.25">
      <c r="A164" s="1">
        <f t="shared" si="29"/>
        <v>161</v>
      </c>
      <c r="B164" s="1" t="s">
        <v>209</v>
      </c>
      <c r="C164" s="1">
        <v>30165</v>
      </c>
      <c r="D164" s="1" t="s">
        <v>8</v>
      </c>
      <c r="E164" s="11" t="s">
        <v>9</v>
      </c>
      <c r="F164" s="7"/>
      <c r="G164" s="7"/>
      <c r="H164" s="7"/>
      <c r="I164" s="7"/>
      <c r="J164" s="7"/>
      <c r="K164" s="7"/>
      <c r="L164" s="7">
        <f t="shared" si="21"/>
        <v>0</v>
      </c>
      <c r="M164" s="7">
        <f t="shared" si="22"/>
        <v>0</v>
      </c>
      <c r="N164" s="7">
        <f t="shared" si="23"/>
        <v>0</v>
      </c>
      <c r="O164" s="19"/>
      <c r="P164" s="19"/>
      <c r="Q164" s="19"/>
      <c r="R164" s="19"/>
      <c r="S164" s="109">
        <f t="shared" si="24"/>
        <v>0</v>
      </c>
      <c r="T164" s="7">
        <f t="shared" si="30"/>
        <v>0</v>
      </c>
      <c r="U164" s="7">
        <f t="shared" si="25"/>
        <v>0</v>
      </c>
      <c r="V164" s="109">
        <f t="shared" si="26"/>
        <v>0</v>
      </c>
      <c r="W164" s="109">
        <f t="shared" si="27"/>
        <v>0</v>
      </c>
      <c r="X164" s="7">
        <f t="shared" si="28"/>
        <v>0</v>
      </c>
    </row>
    <row r="165" spans="1:24" ht="45" hidden="1" x14ac:dyDescent="0.25">
      <c r="A165" s="1">
        <f t="shared" si="29"/>
        <v>162</v>
      </c>
      <c r="B165" s="1" t="s">
        <v>210</v>
      </c>
      <c r="C165" s="1">
        <v>30166</v>
      </c>
      <c r="D165" s="1" t="s">
        <v>92</v>
      </c>
      <c r="E165" s="11" t="s">
        <v>9</v>
      </c>
      <c r="F165" s="7"/>
      <c r="G165" s="7"/>
      <c r="H165" s="7"/>
      <c r="I165" s="7"/>
      <c r="J165" s="7"/>
      <c r="K165" s="7"/>
      <c r="L165" s="7">
        <f t="shared" si="21"/>
        <v>0</v>
      </c>
      <c r="M165" s="7">
        <f t="shared" si="22"/>
        <v>0</v>
      </c>
      <c r="N165" s="7">
        <f t="shared" si="23"/>
        <v>0</v>
      </c>
      <c r="O165" s="19"/>
      <c r="P165" s="19"/>
      <c r="Q165" s="19"/>
      <c r="R165" s="19"/>
      <c r="S165" s="109">
        <f t="shared" si="24"/>
        <v>0</v>
      </c>
      <c r="T165" s="7">
        <f t="shared" si="30"/>
        <v>0</v>
      </c>
      <c r="U165" s="7">
        <f t="shared" si="25"/>
        <v>0</v>
      </c>
      <c r="V165" s="109">
        <f t="shared" si="26"/>
        <v>0</v>
      </c>
      <c r="W165" s="109">
        <f t="shared" si="27"/>
        <v>0</v>
      </c>
      <c r="X165" s="7">
        <f t="shared" si="28"/>
        <v>0</v>
      </c>
    </row>
    <row r="166" spans="1:24" hidden="1" x14ac:dyDescent="0.25">
      <c r="A166" s="1">
        <f t="shared" si="29"/>
        <v>163</v>
      </c>
      <c r="B166" s="1" t="s">
        <v>211</v>
      </c>
      <c r="C166" s="1">
        <v>30167</v>
      </c>
      <c r="D166" s="1" t="s">
        <v>26</v>
      </c>
      <c r="E166" s="11" t="s">
        <v>27</v>
      </c>
      <c r="F166" s="7"/>
      <c r="G166" s="7"/>
      <c r="H166" s="7"/>
      <c r="I166" s="7"/>
      <c r="J166" s="7"/>
      <c r="K166" s="7"/>
      <c r="L166" s="7">
        <f t="shared" si="21"/>
        <v>0</v>
      </c>
      <c r="M166" s="7">
        <f t="shared" si="22"/>
        <v>0</v>
      </c>
      <c r="N166" s="7">
        <f t="shared" si="23"/>
        <v>0</v>
      </c>
      <c r="O166" s="19"/>
      <c r="P166" s="19"/>
      <c r="Q166" s="19"/>
      <c r="R166" s="19"/>
      <c r="S166" s="109">
        <f t="shared" si="24"/>
        <v>0</v>
      </c>
      <c r="T166" s="7">
        <f t="shared" si="30"/>
        <v>0</v>
      </c>
      <c r="U166" s="7">
        <f t="shared" si="25"/>
        <v>0</v>
      </c>
      <c r="V166" s="109">
        <f t="shared" si="26"/>
        <v>0</v>
      </c>
      <c r="W166" s="109">
        <f t="shared" si="27"/>
        <v>0</v>
      </c>
      <c r="X166" s="7">
        <f t="shared" si="28"/>
        <v>0</v>
      </c>
    </row>
    <row r="167" spans="1:24" hidden="1" x14ac:dyDescent="0.25">
      <c r="A167" s="1">
        <f t="shared" si="29"/>
        <v>164</v>
      </c>
      <c r="B167" s="1" t="s">
        <v>212</v>
      </c>
      <c r="C167" s="1">
        <v>30168</v>
      </c>
      <c r="D167" s="1" t="s">
        <v>8</v>
      </c>
      <c r="E167" s="11" t="s">
        <v>9</v>
      </c>
      <c r="F167" s="7"/>
      <c r="G167" s="7"/>
      <c r="H167" s="7"/>
      <c r="I167" s="7"/>
      <c r="J167" s="7"/>
      <c r="K167" s="7"/>
      <c r="L167" s="7">
        <f t="shared" si="21"/>
        <v>0</v>
      </c>
      <c r="M167" s="7">
        <f t="shared" si="22"/>
        <v>0</v>
      </c>
      <c r="N167" s="7">
        <f t="shared" si="23"/>
        <v>0</v>
      </c>
      <c r="O167" s="19"/>
      <c r="P167" s="19"/>
      <c r="Q167" s="19"/>
      <c r="R167" s="19"/>
      <c r="S167" s="109">
        <f t="shared" si="24"/>
        <v>0</v>
      </c>
      <c r="T167" s="7">
        <f t="shared" si="30"/>
        <v>0</v>
      </c>
      <c r="U167" s="7">
        <f t="shared" si="25"/>
        <v>0</v>
      </c>
      <c r="V167" s="109">
        <f t="shared" si="26"/>
        <v>0</v>
      </c>
      <c r="W167" s="109">
        <f t="shared" si="27"/>
        <v>0</v>
      </c>
      <c r="X167" s="7">
        <f t="shared" si="28"/>
        <v>0</v>
      </c>
    </row>
    <row r="168" spans="1:24" ht="30" hidden="1" x14ac:dyDescent="0.25">
      <c r="A168" s="1">
        <f t="shared" si="29"/>
        <v>165</v>
      </c>
      <c r="B168" s="1" t="s">
        <v>213</v>
      </c>
      <c r="C168" s="1">
        <v>30169</v>
      </c>
      <c r="D168" s="1" t="s">
        <v>48</v>
      </c>
      <c r="E168" s="11" t="s">
        <v>18</v>
      </c>
      <c r="F168" s="7"/>
      <c r="G168" s="7"/>
      <c r="H168" s="7"/>
      <c r="I168" s="7"/>
      <c r="J168" s="91">
        <v>1</v>
      </c>
      <c r="K168" s="91">
        <v>1</v>
      </c>
      <c r="L168" s="7">
        <f t="shared" si="21"/>
        <v>1</v>
      </c>
      <c r="M168" s="7">
        <f t="shared" si="22"/>
        <v>1</v>
      </c>
      <c r="N168" s="7">
        <f t="shared" si="23"/>
        <v>1</v>
      </c>
      <c r="O168" s="19"/>
      <c r="P168" s="19"/>
      <c r="Q168" s="19"/>
      <c r="R168" s="19"/>
      <c r="S168" s="109">
        <f t="shared" si="24"/>
        <v>0</v>
      </c>
      <c r="T168" s="7">
        <f t="shared" si="30"/>
        <v>0</v>
      </c>
      <c r="U168" s="7">
        <f t="shared" si="25"/>
        <v>0</v>
      </c>
      <c r="V168" s="109">
        <f t="shared" si="26"/>
        <v>1</v>
      </c>
      <c r="W168" s="109">
        <f t="shared" si="27"/>
        <v>1</v>
      </c>
      <c r="X168" s="7">
        <f t="shared" si="28"/>
        <v>1</v>
      </c>
    </row>
    <row r="169" spans="1:24" ht="30" hidden="1" x14ac:dyDescent="0.25">
      <c r="A169" s="1">
        <f t="shared" si="29"/>
        <v>166</v>
      </c>
      <c r="B169" s="1" t="s">
        <v>214</v>
      </c>
      <c r="C169" s="1">
        <v>30170</v>
      </c>
      <c r="D169" s="1" t="s">
        <v>29</v>
      </c>
      <c r="E169" s="11" t="s">
        <v>30</v>
      </c>
      <c r="F169" s="7"/>
      <c r="G169" s="7"/>
      <c r="H169" s="7"/>
      <c r="I169" s="7"/>
      <c r="J169" s="7"/>
      <c r="K169" s="7"/>
      <c r="L169" s="7">
        <f t="shared" si="21"/>
        <v>0</v>
      </c>
      <c r="M169" s="7">
        <f t="shared" si="22"/>
        <v>0</v>
      </c>
      <c r="N169" s="7">
        <f t="shared" si="23"/>
        <v>0</v>
      </c>
      <c r="O169" s="19"/>
      <c r="P169" s="19"/>
      <c r="Q169" s="19"/>
      <c r="R169" s="19"/>
      <c r="S169" s="109">
        <f t="shared" si="24"/>
        <v>0</v>
      </c>
      <c r="T169" s="7">
        <f t="shared" si="30"/>
        <v>0</v>
      </c>
      <c r="U169" s="7">
        <f t="shared" si="25"/>
        <v>0</v>
      </c>
      <c r="V169" s="109">
        <f t="shared" si="26"/>
        <v>0</v>
      </c>
      <c r="W169" s="109">
        <f t="shared" si="27"/>
        <v>0</v>
      </c>
      <c r="X169" s="7">
        <f t="shared" si="28"/>
        <v>0</v>
      </c>
    </row>
    <row r="170" spans="1:24" ht="30" hidden="1" x14ac:dyDescent="0.25">
      <c r="A170" s="1">
        <f t="shared" si="29"/>
        <v>167</v>
      </c>
      <c r="B170" s="1" t="s">
        <v>215</v>
      </c>
      <c r="C170" s="1">
        <v>30171</v>
      </c>
      <c r="D170" s="1" t="s">
        <v>26</v>
      </c>
      <c r="E170" s="11" t="s">
        <v>445</v>
      </c>
      <c r="F170" s="7"/>
      <c r="G170" s="7"/>
      <c r="H170" s="7"/>
      <c r="I170" s="7"/>
      <c r="J170" s="94">
        <v>1</v>
      </c>
      <c r="K170" s="94">
        <v>1</v>
      </c>
      <c r="L170" s="7">
        <f t="shared" si="21"/>
        <v>1</v>
      </c>
      <c r="M170" s="7">
        <f t="shared" si="22"/>
        <v>1</v>
      </c>
      <c r="N170" s="7">
        <f t="shared" si="23"/>
        <v>1</v>
      </c>
      <c r="O170" s="92">
        <v>1</v>
      </c>
      <c r="P170" s="92">
        <v>1</v>
      </c>
      <c r="Q170" s="99">
        <v>1</v>
      </c>
      <c r="R170" s="99">
        <v>1</v>
      </c>
      <c r="S170" s="109">
        <f t="shared" si="24"/>
        <v>1</v>
      </c>
      <c r="T170" s="7">
        <f t="shared" si="30"/>
        <v>2</v>
      </c>
      <c r="U170" s="7">
        <f t="shared" si="25"/>
        <v>2</v>
      </c>
      <c r="V170" s="109">
        <f t="shared" si="26"/>
        <v>1</v>
      </c>
      <c r="W170" s="109">
        <f t="shared" si="27"/>
        <v>2</v>
      </c>
      <c r="X170" s="7">
        <f t="shared" si="28"/>
        <v>3</v>
      </c>
    </row>
    <row r="171" spans="1:24" hidden="1" x14ac:dyDescent="0.25">
      <c r="A171" s="1">
        <f t="shared" si="29"/>
        <v>168</v>
      </c>
      <c r="B171" s="1" t="s">
        <v>216</v>
      </c>
      <c r="C171" s="1">
        <v>30172</v>
      </c>
      <c r="D171" s="1" t="s">
        <v>11</v>
      </c>
      <c r="E171" s="11" t="s">
        <v>12</v>
      </c>
      <c r="F171" s="7"/>
      <c r="G171" s="7"/>
      <c r="H171" s="7"/>
      <c r="I171" s="7"/>
      <c r="J171" s="7"/>
      <c r="K171" s="7"/>
      <c r="L171" s="7">
        <f t="shared" si="21"/>
        <v>0</v>
      </c>
      <c r="M171" s="7">
        <f t="shared" si="22"/>
        <v>0</v>
      </c>
      <c r="N171" s="7">
        <f t="shared" si="23"/>
        <v>0</v>
      </c>
      <c r="O171" s="19"/>
      <c r="P171" s="19"/>
      <c r="Q171" s="19"/>
      <c r="R171" s="19"/>
      <c r="S171" s="109">
        <f t="shared" si="24"/>
        <v>0</v>
      </c>
      <c r="T171" s="7">
        <f t="shared" si="30"/>
        <v>0</v>
      </c>
      <c r="U171" s="7">
        <f t="shared" si="25"/>
        <v>0</v>
      </c>
      <c r="V171" s="109">
        <f t="shared" si="26"/>
        <v>0</v>
      </c>
      <c r="W171" s="109">
        <f t="shared" si="27"/>
        <v>0</v>
      </c>
      <c r="X171" s="7">
        <f t="shared" si="28"/>
        <v>0</v>
      </c>
    </row>
    <row r="172" spans="1:24" ht="30" hidden="1" x14ac:dyDescent="0.25">
      <c r="A172" s="1">
        <f t="shared" si="29"/>
        <v>169</v>
      </c>
      <c r="B172" s="1" t="s">
        <v>217</v>
      </c>
      <c r="C172" s="1">
        <v>30173</v>
      </c>
      <c r="D172" s="1" t="s">
        <v>103</v>
      </c>
      <c r="E172" s="11" t="s">
        <v>104</v>
      </c>
      <c r="F172" s="7"/>
      <c r="G172" s="7"/>
      <c r="H172" s="7"/>
      <c r="I172" s="7"/>
      <c r="J172" s="7"/>
      <c r="K172" s="7"/>
      <c r="L172" s="7">
        <f t="shared" si="21"/>
        <v>0</v>
      </c>
      <c r="M172" s="7">
        <f t="shared" si="22"/>
        <v>0</v>
      </c>
      <c r="N172" s="7">
        <f t="shared" si="23"/>
        <v>0</v>
      </c>
      <c r="O172" s="19"/>
      <c r="P172" s="19"/>
      <c r="Q172" s="19"/>
      <c r="R172" s="19"/>
      <c r="S172" s="109">
        <f t="shared" si="24"/>
        <v>0</v>
      </c>
      <c r="T172" s="7">
        <f t="shared" si="30"/>
        <v>0</v>
      </c>
      <c r="U172" s="7">
        <f t="shared" si="25"/>
        <v>0</v>
      </c>
      <c r="V172" s="109">
        <f t="shared" si="26"/>
        <v>0</v>
      </c>
      <c r="W172" s="109">
        <f t="shared" si="27"/>
        <v>0</v>
      </c>
      <c r="X172" s="7">
        <f t="shared" si="28"/>
        <v>0</v>
      </c>
    </row>
    <row r="173" spans="1:24" ht="30" hidden="1" x14ac:dyDescent="0.25">
      <c r="A173" s="1">
        <f t="shared" si="29"/>
        <v>170</v>
      </c>
      <c r="B173" s="1" t="s">
        <v>218</v>
      </c>
      <c r="C173" s="1">
        <v>30354</v>
      </c>
      <c r="D173" s="1" t="s">
        <v>148</v>
      </c>
      <c r="E173" s="11" t="s">
        <v>9</v>
      </c>
      <c r="F173" s="7"/>
      <c r="G173" s="7"/>
      <c r="H173" s="7"/>
      <c r="I173" s="7"/>
      <c r="J173" s="7"/>
      <c r="K173" s="7"/>
      <c r="L173" s="7">
        <f t="shared" si="21"/>
        <v>0</v>
      </c>
      <c r="M173" s="7">
        <f t="shared" si="22"/>
        <v>0</v>
      </c>
      <c r="N173" s="7">
        <f t="shared" si="23"/>
        <v>0</v>
      </c>
      <c r="O173" s="19"/>
      <c r="P173" s="19"/>
      <c r="Q173" s="19"/>
      <c r="R173" s="19"/>
      <c r="S173" s="109">
        <f t="shared" si="24"/>
        <v>0</v>
      </c>
      <c r="T173" s="7">
        <f t="shared" si="30"/>
        <v>0</v>
      </c>
      <c r="U173" s="7">
        <f t="shared" si="25"/>
        <v>0</v>
      </c>
      <c r="V173" s="109">
        <f t="shared" si="26"/>
        <v>0</v>
      </c>
      <c r="W173" s="109">
        <f t="shared" si="27"/>
        <v>0</v>
      </c>
      <c r="X173" s="7">
        <f t="shared" si="28"/>
        <v>0</v>
      </c>
    </row>
    <row r="174" spans="1:24" ht="30" hidden="1" x14ac:dyDescent="0.25">
      <c r="A174" s="1">
        <f t="shared" si="29"/>
        <v>171</v>
      </c>
      <c r="B174" s="1" t="s">
        <v>219</v>
      </c>
      <c r="C174" s="1">
        <v>30174</v>
      </c>
      <c r="D174" s="1" t="s">
        <v>8</v>
      </c>
      <c r="E174" s="11" t="s">
        <v>9</v>
      </c>
      <c r="F174" s="7"/>
      <c r="G174" s="7"/>
      <c r="H174" s="7"/>
      <c r="I174" s="7"/>
      <c r="J174" s="7"/>
      <c r="K174" s="7"/>
      <c r="L174" s="7">
        <f t="shared" si="21"/>
        <v>0</v>
      </c>
      <c r="M174" s="7">
        <f t="shared" si="22"/>
        <v>0</v>
      </c>
      <c r="N174" s="7">
        <f t="shared" si="23"/>
        <v>0</v>
      </c>
      <c r="O174" s="92">
        <v>1</v>
      </c>
      <c r="P174" s="92">
        <v>1</v>
      </c>
      <c r="Q174" s="19"/>
      <c r="R174" s="19"/>
      <c r="S174" s="109">
        <f t="shared" si="24"/>
        <v>1</v>
      </c>
      <c r="T174" s="7">
        <f t="shared" si="30"/>
        <v>1</v>
      </c>
      <c r="U174" s="7">
        <f t="shared" si="25"/>
        <v>1</v>
      </c>
      <c r="V174" s="109">
        <f t="shared" si="26"/>
        <v>1</v>
      </c>
      <c r="W174" s="109">
        <f t="shared" si="27"/>
        <v>1</v>
      </c>
      <c r="X174" s="7">
        <f t="shared" si="28"/>
        <v>1</v>
      </c>
    </row>
    <row r="175" spans="1:24" ht="23.45" hidden="1" customHeight="1" x14ac:dyDescent="0.25">
      <c r="A175" s="1">
        <f t="shared" si="29"/>
        <v>172</v>
      </c>
      <c r="B175" s="1" t="s">
        <v>220</v>
      </c>
      <c r="C175" s="1">
        <v>30175</v>
      </c>
      <c r="D175" s="1" t="s">
        <v>26</v>
      </c>
      <c r="E175" s="11" t="s">
        <v>27</v>
      </c>
      <c r="F175" s="7"/>
      <c r="G175" s="7"/>
      <c r="H175" s="7"/>
      <c r="I175" s="7"/>
      <c r="J175" s="7"/>
      <c r="K175" s="7"/>
      <c r="L175" s="7">
        <f t="shared" si="21"/>
        <v>0</v>
      </c>
      <c r="M175" s="7">
        <f t="shared" si="22"/>
        <v>0</v>
      </c>
      <c r="N175" s="7">
        <f t="shared" si="23"/>
        <v>0</v>
      </c>
      <c r="O175" s="19"/>
      <c r="P175" s="19"/>
      <c r="Q175" s="19"/>
      <c r="R175" s="19"/>
      <c r="S175" s="109">
        <f t="shared" si="24"/>
        <v>0</v>
      </c>
      <c r="T175" s="7">
        <f t="shared" si="30"/>
        <v>0</v>
      </c>
      <c r="U175" s="7">
        <f t="shared" si="25"/>
        <v>0</v>
      </c>
      <c r="V175" s="109">
        <f t="shared" si="26"/>
        <v>0</v>
      </c>
      <c r="W175" s="109">
        <f t="shared" si="27"/>
        <v>0</v>
      </c>
      <c r="X175" s="7">
        <f t="shared" si="28"/>
        <v>0</v>
      </c>
    </row>
    <row r="176" spans="1:24" hidden="1" x14ac:dyDescent="0.25">
      <c r="A176" s="1">
        <f t="shared" si="29"/>
        <v>173</v>
      </c>
      <c r="B176" s="1" t="s">
        <v>221</v>
      </c>
      <c r="C176" s="1">
        <v>30176</v>
      </c>
      <c r="D176" s="1" t="s">
        <v>43</v>
      </c>
      <c r="E176" s="11" t="s">
        <v>30</v>
      </c>
      <c r="F176" s="7"/>
      <c r="G176" s="7"/>
      <c r="H176" s="7"/>
      <c r="I176" s="7"/>
      <c r="J176" s="7"/>
      <c r="K176" s="7"/>
      <c r="L176" s="7">
        <f t="shared" si="21"/>
        <v>0</v>
      </c>
      <c r="M176" s="7">
        <f t="shared" si="22"/>
        <v>0</v>
      </c>
      <c r="N176" s="7">
        <f t="shared" si="23"/>
        <v>0</v>
      </c>
      <c r="O176" s="19"/>
      <c r="P176" s="19"/>
      <c r="Q176" s="19"/>
      <c r="R176" s="19"/>
      <c r="S176" s="109">
        <f t="shared" si="24"/>
        <v>0</v>
      </c>
      <c r="T176" s="7">
        <f t="shared" si="30"/>
        <v>0</v>
      </c>
      <c r="U176" s="7">
        <f t="shared" si="25"/>
        <v>0</v>
      </c>
      <c r="V176" s="109">
        <f t="shared" si="26"/>
        <v>0</v>
      </c>
      <c r="W176" s="109">
        <f t="shared" si="27"/>
        <v>0</v>
      </c>
      <c r="X176" s="7">
        <f t="shared" si="28"/>
        <v>0</v>
      </c>
    </row>
    <row r="177" spans="1:24" hidden="1" x14ac:dyDescent="0.25">
      <c r="A177" s="1">
        <f t="shared" si="29"/>
        <v>174</v>
      </c>
      <c r="B177" s="1" t="s">
        <v>222</v>
      </c>
      <c r="C177" s="1">
        <v>30177</v>
      </c>
      <c r="D177" s="1" t="s">
        <v>8</v>
      </c>
      <c r="E177" s="11" t="s">
        <v>9</v>
      </c>
      <c r="F177" s="91">
        <v>1</v>
      </c>
      <c r="G177" s="91">
        <v>1</v>
      </c>
      <c r="H177" s="91">
        <v>1</v>
      </c>
      <c r="I177" s="91">
        <v>1</v>
      </c>
      <c r="J177" s="91">
        <v>1</v>
      </c>
      <c r="K177" s="91">
        <v>1</v>
      </c>
      <c r="L177" s="7">
        <f t="shared" si="21"/>
        <v>1</v>
      </c>
      <c r="M177" s="7">
        <f t="shared" si="22"/>
        <v>3</v>
      </c>
      <c r="N177" s="7">
        <f t="shared" si="23"/>
        <v>3</v>
      </c>
      <c r="O177" s="92">
        <v>1</v>
      </c>
      <c r="P177" s="92">
        <v>1</v>
      </c>
      <c r="Q177" s="19"/>
      <c r="R177" s="19"/>
      <c r="S177" s="109">
        <f t="shared" si="24"/>
        <v>1</v>
      </c>
      <c r="T177" s="7">
        <f t="shared" si="30"/>
        <v>1</v>
      </c>
      <c r="U177" s="7">
        <f t="shared" si="25"/>
        <v>1</v>
      </c>
      <c r="V177" s="109">
        <f t="shared" si="26"/>
        <v>1</v>
      </c>
      <c r="W177" s="109">
        <f t="shared" si="27"/>
        <v>2</v>
      </c>
      <c r="X177" s="7">
        <f t="shared" si="28"/>
        <v>4</v>
      </c>
    </row>
    <row r="178" spans="1:24" ht="38.25" hidden="1" x14ac:dyDescent="0.25">
      <c r="A178" s="1">
        <f t="shared" si="29"/>
        <v>175</v>
      </c>
      <c r="B178" s="1" t="s">
        <v>223</v>
      </c>
      <c r="C178" s="1">
        <v>30178</v>
      </c>
      <c r="D178" s="1" t="s">
        <v>33</v>
      </c>
      <c r="E178" s="11" t="s">
        <v>123</v>
      </c>
      <c r="F178" s="7"/>
      <c r="G178" s="7"/>
      <c r="H178" s="7"/>
      <c r="I178" s="7"/>
      <c r="J178" s="7"/>
      <c r="K178" s="7"/>
      <c r="L178" s="7">
        <f t="shared" si="21"/>
        <v>0</v>
      </c>
      <c r="M178" s="7">
        <f t="shared" si="22"/>
        <v>0</v>
      </c>
      <c r="N178" s="7">
        <f t="shared" si="23"/>
        <v>0</v>
      </c>
      <c r="O178" s="19"/>
      <c r="P178" s="19"/>
      <c r="Q178" s="19"/>
      <c r="R178" s="19"/>
      <c r="S178" s="109">
        <f t="shared" si="24"/>
        <v>0</v>
      </c>
      <c r="T178" s="7">
        <f t="shared" si="30"/>
        <v>0</v>
      </c>
      <c r="U178" s="7">
        <f t="shared" si="25"/>
        <v>0</v>
      </c>
      <c r="V178" s="109">
        <f t="shared" si="26"/>
        <v>0</v>
      </c>
      <c r="W178" s="109">
        <f t="shared" si="27"/>
        <v>0</v>
      </c>
      <c r="X178" s="7">
        <f t="shared" si="28"/>
        <v>0</v>
      </c>
    </row>
    <row r="179" spans="1:24" ht="30" hidden="1" x14ac:dyDescent="0.25">
      <c r="A179" s="1">
        <f t="shared" si="29"/>
        <v>176</v>
      </c>
      <c r="B179" s="1" t="s">
        <v>224</v>
      </c>
      <c r="C179" s="1">
        <v>30179</v>
      </c>
      <c r="D179" s="1" t="s">
        <v>36</v>
      </c>
      <c r="E179" s="11" t="s">
        <v>9</v>
      </c>
      <c r="F179" s="91">
        <v>2</v>
      </c>
      <c r="G179" s="91">
        <v>1</v>
      </c>
      <c r="H179" s="91">
        <v>1</v>
      </c>
      <c r="I179" s="91">
        <v>1</v>
      </c>
      <c r="J179" s="91">
        <v>1</v>
      </c>
      <c r="K179" s="91">
        <v>1</v>
      </c>
      <c r="L179" s="7">
        <f t="shared" si="21"/>
        <v>1</v>
      </c>
      <c r="M179" s="7">
        <f t="shared" si="22"/>
        <v>4</v>
      </c>
      <c r="N179" s="7">
        <f t="shared" si="23"/>
        <v>3</v>
      </c>
      <c r="O179" s="92">
        <v>1</v>
      </c>
      <c r="P179" s="92">
        <v>1</v>
      </c>
      <c r="Q179" s="19"/>
      <c r="R179" s="19"/>
      <c r="S179" s="109">
        <f t="shared" si="24"/>
        <v>1</v>
      </c>
      <c r="T179" s="7">
        <f t="shared" si="30"/>
        <v>1</v>
      </c>
      <c r="U179" s="7">
        <f t="shared" si="25"/>
        <v>1</v>
      </c>
      <c r="V179" s="109">
        <f t="shared" si="26"/>
        <v>1</v>
      </c>
      <c r="W179" s="109">
        <f t="shared" si="27"/>
        <v>2</v>
      </c>
      <c r="X179" s="7">
        <f t="shared" si="28"/>
        <v>5</v>
      </c>
    </row>
    <row r="180" spans="1:24" ht="30" hidden="1" x14ac:dyDescent="0.25">
      <c r="A180" s="1">
        <f t="shared" si="29"/>
        <v>177</v>
      </c>
      <c r="B180" s="1" t="s">
        <v>225</v>
      </c>
      <c r="C180" s="1">
        <v>30180</v>
      </c>
      <c r="D180" s="1" t="s">
        <v>8</v>
      </c>
      <c r="E180" s="11" t="s">
        <v>9</v>
      </c>
      <c r="F180" s="7"/>
      <c r="G180" s="7"/>
      <c r="H180" s="7"/>
      <c r="I180" s="7"/>
      <c r="J180" s="7"/>
      <c r="K180" s="7"/>
      <c r="L180" s="7">
        <f t="shared" si="21"/>
        <v>0</v>
      </c>
      <c r="M180" s="7">
        <f t="shared" si="22"/>
        <v>0</v>
      </c>
      <c r="N180" s="7">
        <f t="shared" si="23"/>
        <v>0</v>
      </c>
      <c r="O180" s="19"/>
      <c r="P180" s="19"/>
      <c r="Q180" s="19"/>
      <c r="R180" s="19"/>
      <c r="S180" s="109">
        <f t="shared" si="24"/>
        <v>0</v>
      </c>
      <c r="T180" s="7">
        <f t="shared" si="30"/>
        <v>0</v>
      </c>
      <c r="U180" s="7">
        <f t="shared" si="25"/>
        <v>0</v>
      </c>
      <c r="V180" s="109">
        <f t="shared" si="26"/>
        <v>0</v>
      </c>
      <c r="W180" s="109">
        <f t="shared" si="27"/>
        <v>0</v>
      </c>
      <c r="X180" s="7">
        <f t="shared" si="28"/>
        <v>0</v>
      </c>
    </row>
    <row r="181" spans="1:24" ht="30" hidden="1" x14ac:dyDescent="0.25">
      <c r="A181" s="1">
        <f t="shared" si="29"/>
        <v>178</v>
      </c>
      <c r="B181" s="1" t="s">
        <v>226</v>
      </c>
      <c r="C181" s="1">
        <v>30181</v>
      </c>
      <c r="D181" s="1" t="s">
        <v>148</v>
      </c>
      <c r="E181" s="11" t="s">
        <v>468</v>
      </c>
      <c r="F181" s="7"/>
      <c r="G181" s="7"/>
      <c r="H181" s="7"/>
      <c r="I181" s="7"/>
      <c r="J181" s="91">
        <v>2</v>
      </c>
      <c r="K181" s="91">
        <v>1</v>
      </c>
      <c r="L181" s="7">
        <f t="shared" si="21"/>
        <v>1</v>
      </c>
      <c r="M181" s="7">
        <f t="shared" si="22"/>
        <v>2</v>
      </c>
      <c r="N181" s="7">
        <f t="shared" si="23"/>
        <v>1</v>
      </c>
      <c r="O181" s="19"/>
      <c r="P181" s="19"/>
      <c r="Q181" s="19"/>
      <c r="R181" s="19"/>
      <c r="S181" s="109">
        <f t="shared" si="24"/>
        <v>0</v>
      </c>
      <c r="T181" s="7">
        <f t="shared" si="30"/>
        <v>0</v>
      </c>
      <c r="U181" s="7">
        <f t="shared" si="25"/>
        <v>0</v>
      </c>
      <c r="V181" s="109">
        <f t="shared" si="26"/>
        <v>1</v>
      </c>
      <c r="W181" s="109">
        <f t="shared" si="27"/>
        <v>1</v>
      </c>
      <c r="X181" s="7">
        <f t="shared" si="28"/>
        <v>2</v>
      </c>
    </row>
    <row r="182" spans="1:24" ht="25.5" hidden="1" x14ac:dyDescent="0.25">
      <c r="A182" s="1">
        <f t="shared" si="29"/>
        <v>179</v>
      </c>
      <c r="B182" s="1" t="s">
        <v>227</v>
      </c>
      <c r="C182" s="1">
        <v>30182</v>
      </c>
      <c r="D182" s="1" t="s">
        <v>11</v>
      </c>
      <c r="E182" s="11" t="s">
        <v>141</v>
      </c>
      <c r="F182" s="7"/>
      <c r="G182" s="7"/>
      <c r="H182" s="7"/>
      <c r="I182" s="7"/>
      <c r="J182" s="7"/>
      <c r="K182" s="7"/>
      <c r="L182" s="7">
        <f t="shared" si="21"/>
        <v>0</v>
      </c>
      <c r="M182" s="7">
        <f t="shared" si="22"/>
        <v>0</v>
      </c>
      <c r="N182" s="7">
        <f t="shared" si="23"/>
        <v>0</v>
      </c>
      <c r="O182" s="19"/>
      <c r="P182" s="19"/>
      <c r="Q182" s="19"/>
      <c r="R182" s="19"/>
      <c r="S182" s="109">
        <f t="shared" si="24"/>
        <v>0</v>
      </c>
      <c r="T182" s="7">
        <f t="shared" si="30"/>
        <v>0</v>
      </c>
      <c r="U182" s="7">
        <f t="shared" si="25"/>
        <v>0</v>
      </c>
      <c r="V182" s="109">
        <f t="shared" si="26"/>
        <v>0</v>
      </c>
      <c r="W182" s="109">
        <f t="shared" si="27"/>
        <v>0</v>
      </c>
      <c r="X182" s="7">
        <f t="shared" si="28"/>
        <v>0</v>
      </c>
    </row>
    <row r="183" spans="1:24" ht="30" hidden="1" x14ac:dyDescent="0.25">
      <c r="A183" s="1">
        <f t="shared" si="29"/>
        <v>180</v>
      </c>
      <c r="B183" s="1" t="s">
        <v>228</v>
      </c>
      <c r="C183" s="1">
        <v>30183</v>
      </c>
      <c r="D183" s="1" t="s">
        <v>148</v>
      </c>
      <c r="E183" s="11" t="s">
        <v>9</v>
      </c>
      <c r="F183" s="7"/>
      <c r="G183" s="7"/>
      <c r="H183" s="7"/>
      <c r="I183" s="7"/>
      <c r="J183" s="7"/>
      <c r="K183" s="7"/>
      <c r="L183" s="7">
        <f t="shared" si="21"/>
        <v>0</v>
      </c>
      <c r="M183" s="7">
        <f t="shared" si="22"/>
        <v>0</v>
      </c>
      <c r="N183" s="7">
        <f t="shared" si="23"/>
        <v>0</v>
      </c>
      <c r="O183" s="19"/>
      <c r="P183" s="19"/>
      <c r="Q183" s="19"/>
      <c r="R183" s="19"/>
      <c r="S183" s="109">
        <f t="shared" si="24"/>
        <v>0</v>
      </c>
      <c r="T183" s="7">
        <f t="shared" si="30"/>
        <v>0</v>
      </c>
      <c r="U183" s="7">
        <f t="shared" si="25"/>
        <v>0</v>
      </c>
      <c r="V183" s="109">
        <f t="shared" si="26"/>
        <v>0</v>
      </c>
      <c r="W183" s="109">
        <f t="shared" si="27"/>
        <v>0</v>
      </c>
      <c r="X183" s="7">
        <f t="shared" si="28"/>
        <v>0</v>
      </c>
    </row>
    <row r="184" spans="1:24" hidden="1" x14ac:dyDescent="0.25">
      <c r="A184" s="1">
        <f t="shared" si="29"/>
        <v>181</v>
      </c>
      <c r="B184" s="1" t="s">
        <v>229</v>
      </c>
      <c r="C184" s="1">
        <v>30184</v>
      </c>
      <c r="D184" s="1" t="s">
        <v>8</v>
      </c>
      <c r="E184" s="11" t="s">
        <v>9</v>
      </c>
      <c r="F184" s="7"/>
      <c r="G184" s="7"/>
      <c r="H184" s="7"/>
      <c r="I184" s="7"/>
      <c r="J184" s="7"/>
      <c r="K184" s="7"/>
      <c r="L184" s="7">
        <f t="shared" si="21"/>
        <v>0</v>
      </c>
      <c r="M184" s="7">
        <f t="shared" si="22"/>
        <v>0</v>
      </c>
      <c r="N184" s="7">
        <f t="shared" si="23"/>
        <v>0</v>
      </c>
      <c r="O184" s="92">
        <v>1</v>
      </c>
      <c r="P184" s="92">
        <v>1</v>
      </c>
      <c r="Q184" s="19"/>
      <c r="R184" s="19"/>
      <c r="S184" s="109">
        <f t="shared" si="24"/>
        <v>1</v>
      </c>
      <c r="T184" s="7">
        <f t="shared" si="30"/>
        <v>1</v>
      </c>
      <c r="U184" s="7">
        <f t="shared" si="25"/>
        <v>1</v>
      </c>
      <c r="V184" s="109">
        <f t="shared" si="26"/>
        <v>1</v>
      </c>
      <c r="W184" s="109">
        <f t="shared" si="27"/>
        <v>1</v>
      </c>
      <c r="X184" s="7">
        <f t="shared" si="28"/>
        <v>1</v>
      </c>
    </row>
    <row r="185" spans="1:24" ht="30" hidden="1" x14ac:dyDescent="0.25">
      <c r="A185" s="1">
        <f t="shared" si="29"/>
        <v>182</v>
      </c>
      <c r="B185" s="1" t="s">
        <v>230</v>
      </c>
      <c r="C185" s="1">
        <v>30185</v>
      </c>
      <c r="D185" s="1" t="s">
        <v>48</v>
      </c>
      <c r="E185" s="11" t="s">
        <v>18</v>
      </c>
      <c r="F185" s="94">
        <v>1</v>
      </c>
      <c r="G185" s="94">
        <v>1</v>
      </c>
      <c r="H185" s="95">
        <v>2</v>
      </c>
      <c r="I185" s="91">
        <v>1</v>
      </c>
      <c r="J185" s="95">
        <v>2</v>
      </c>
      <c r="K185" s="91">
        <v>1</v>
      </c>
      <c r="L185" s="7">
        <f t="shared" si="21"/>
        <v>1</v>
      </c>
      <c r="M185" s="7">
        <f t="shared" si="22"/>
        <v>5</v>
      </c>
      <c r="N185" s="95">
        <v>5</v>
      </c>
      <c r="O185" s="92">
        <v>2</v>
      </c>
      <c r="P185" s="92">
        <v>1</v>
      </c>
      <c r="Q185" s="92">
        <v>1</v>
      </c>
      <c r="R185" s="92">
        <v>1</v>
      </c>
      <c r="S185" s="109">
        <f t="shared" si="24"/>
        <v>1</v>
      </c>
      <c r="T185" s="7">
        <f t="shared" si="30"/>
        <v>3</v>
      </c>
      <c r="U185" s="7">
        <f t="shared" si="25"/>
        <v>2</v>
      </c>
      <c r="V185" s="109">
        <f t="shared" si="26"/>
        <v>1</v>
      </c>
      <c r="W185" s="109">
        <f t="shared" si="27"/>
        <v>2</v>
      </c>
      <c r="X185" s="7">
        <f t="shared" si="28"/>
        <v>8</v>
      </c>
    </row>
    <row r="186" spans="1:24" ht="30" hidden="1" x14ac:dyDescent="0.25">
      <c r="A186" s="1">
        <f t="shared" si="29"/>
        <v>183</v>
      </c>
      <c r="B186" s="1" t="s">
        <v>231</v>
      </c>
      <c r="C186" s="1">
        <v>30186</v>
      </c>
      <c r="D186" s="1" t="s">
        <v>48</v>
      </c>
      <c r="E186" s="11" t="s">
        <v>18</v>
      </c>
      <c r="F186" s="7"/>
      <c r="G186" s="7"/>
      <c r="H186" s="7"/>
      <c r="I186" s="7"/>
      <c r="J186" s="7"/>
      <c r="K186" s="7"/>
      <c r="L186" s="7">
        <f t="shared" si="21"/>
        <v>0</v>
      </c>
      <c r="M186" s="7">
        <f t="shared" si="22"/>
        <v>0</v>
      </c>
      <c r="N186" s="7">
        <f t="shared" si="23"/>
        <v>0</v>
      </c>
      <c r="O186" s="19"/>
      <c r="P186" s="19"/>
      <c r="Q186" s="19"/>
      <c r="R186" s="19"/>
      <c r="S186" s="109">
        <f t="shared" si="24"/>
        <v>0</v>
      </c>
      <c r="T186" s="7">
        <f t="shared" si="30"/>
        <v>0</v>
      </c>
      <c r="U186" s="7">
        <f t="shared" si="25"/>
        <v>0</v>
      </c>
      <c r="V186" s="109">
        <f t="shared" si="26"/>
        <v>0</v>
      </c>
      <c r="W186" s="109">
        <f t="shared" si="27"/>
        <v>0</v>
      </c>
      <c r="X186" s="7">
        <f t="shared" si="28"/>
        <v>0</v>
      </c>
    </row>
    <row r="187" spans="1:24" hidden="1" x14ac:dyDescent="0.25">
      <c r="A187" s="1">
        <f t="shared" si="29"/>
        <v>184</v>
      </c>
      <c r="B187" s="1" t="s">
        <v>232</v>
      </c>
      <c r="C187" s="1">
        <v>30187</v>
      </c>
      <c r="D187" s="1" t="s">
        <v>26</v>
      </c>
      <c r="E187" s="11" t="s">
        <v>27</v>
      </c>
      <c r="F187" s="7"/>
      <c r="G187" s="7"/>
      <c r="H187" s="7"/>
      <c r="I187" s="7"/>
      <c r="J187" s="7"/>
      <c r="K187" s="7"/>
      <c r="L187" s="7">
        <f t="shared" si="21"/>
        <v>0</v>
      </c>
      <c r="M187" s="7">
        <f t="shared" si="22"/>
        <v>0</v>
      </c>
      <c r="N187" s="7">
        <f t="shared" si="23"/>
        <v>0</v>
      </c>
      <c r="O187" s="19"/>
      <c r="P187" s="19"/>
      <c r="Q187" s="19"/>
      <c r="R187" s="19"/>
      <c r="S187" s="109">
        <f t="shared" si="24"/>
        <v>0</v>
      </c>
      <c r="T187" s="7">
        <f t="shared" si="30"/>
        <v>0</v>
      </c>
      <c r="U187" s="7">
        <f t="shared" si="25"/>
        <v>0</v>
      </c>
      <c r="V187" s="109">
        <f t="shared" si="26"/>
        <v>0</v>
      </c>
      <c r="W187" s="109">
        <f t="shared" si="27"/>
        <v>0</v>
      </c>
      <c r="X187" s="7">
        <f t="shared" si="28"/>
        <v>0</v>
      </c>
    </row>
    <row r="188" spans="1:24" hidden="1" x14ac:dyDescent="0.25">
      <c r="A188" s="1">
        <f t="shared" si="29"/>
        <v>185</v>
      </c>
      <c r="B188" s="1" t="s">
        <v>233</v>
      </c>
      <c r="C188" s="1">
        <v>30188</v>
      </c>
      <c r="D188" s="1" t="s">
        <v>8</v>
      </c>
      <c r="E188" s="11" t="s">
        <v>9</v>
      </c>
      <c r="F188" s="7"/>
      <c r="G188" s="7"/>
      <c r="H188" s="7"/>
      <c r="I188" s="7"/>
      <c r="J188" s="7"/>
      <c r="K188" s="7"/>
      <c r="L188" s="7">
        <f t="shared" si="21"/>
        <v>0</v>
      </c>
      <c r="M188" s="7">
        <f t="shared" si="22"/>
        <v>0</v>
      </c>
      <c r="N188" s="7">
        <f t="shared" si="23"/>
        <v>0</v>
      </c>
      <c r="O188" s="19"/>
      <c r="P188" s="19"/>
      <c r="Q188" s="19"/>
      <c r="R188" s="19"/>
      <c r="S188" s="109">
        <f t="shared" si="24"/>
        <v>0</v>
      </c>
      <c r="T188" s="7">
        <f t="shared" si="30"/>
        <v>0</v>
      </c>
      <c r="U188" s="7">
        <f t="shared" si="25"/>
        <v>0</v>
      </c>
      <c r="V188" s="109">
        <f t="shared" si="26"/>
        <v>0</v>
      </c>
      <c r="W188" s="109">
        <f t="shared" si="27"/>
        <v>0</v>
      </c>
      <c r="X188" s="7">
        <f t="shared" si="28"/>
        <v>0</v>
      </c>
    </row>
    <row r="189" spans="1:24" ht="25.5" hidden="1" x14ac:dyDescent="0.25">
      <c r="A189" s="1">
        <f t="shared" si="29"/>
        <v>186</v>
      </c>
      <c r="B189" s="2" t="s">
        <v>234</v>
      </c>
      <c r="C189" s="2">
        <v>30189</v>
      </c>
      <c r="D189" s="2" t="s">
        <v>48</v>
      </c>
      <c r="E189" s="11" t="s">
        <v>18</v>
      </c>
      <c r="F189" s="7"/>
      <c r="G189" s="7"/>
      <c r="H189" s="7"/>
      <c r="I189" s="7"/>
      <c r="J189" s="7"/>
      <c r="K189" s="7"/>
      <c r="L189" s="7">
        <f t="shared" si="21"/>
        <v>0</v>
      </c>
      <c r="M189" s="7">
        <f t="shared" si="22"/>
        <v>0</v>
      </c>
      <c r="N189" s="7">
        <f t="shared" si="23"/>
        <v>0</v>
      </c>
      <c r="O189" s="92">
        <v>1</v>
      </c>
      <c r="P189" s="92">
        <v>1</v>
      </c>
      <c r="Q189" s="19"/>
      <c r="R189" s="19"/>
      <c r="S189" s="109">
        <f t="shared" si="24"/>
        <v>1</v>
      </c>
      <c r="T189" s="7">
        <f t="shared" si="30"/>
        <v>1</v>
      </c>
      <c r="U189" s="7">
        <f t="shared" si="25"/>
        <v>1</v>
      </c>
      <c r="V189" s="109">
        <f t="shared" si="26"/>
        <v>1</v>
      </c>
      <c r="W189" s="109">
        <f t="shared" si="27"/>
        <v>1</v>
      </c>
      <c r="X189" s="7">
        <f t="shared" si="28"/>
        <v>1</v>
      </c>
    </row>
    <row r="190" spans="1:24" ht="30" hidden="1" x14ac:dyDescent="0.25">
      <c r="A190" s="1">
        <f t="shared" si="29"/>
        <v>187</v>
      </c>
      <c r="B190" s="1" t="s">
        <v>235</v>
      </c>
      <c r="C190" s="1">
        <v>30191</v>
      </c>
      <c r="D190" s="1" t="s">
        <v>122</v>
      </c>
      <c r="E190" s="11" t="s">
        <v>445</v>
      </c>
      <c r="F190" s="7"/>
      <c r="G190" s="7"/>
      <c r="H190" s="7"/>
      <c r="I190" s="7"/>
      <c r="J190" s="7"/>
      <c r="K190" s="7"/>
      <c r="L190" s="7">
        <f t="shared" si="21"/>
        <v>0</v>
      </c>
      <c r="M190" s="7">
        <f t="shared" si="22"/>
        <v>0</v>
      </c>
      <c r="N190" s="7">
        <f t="shared" si="23"/>
        <v>0</v>
      </c>
      <c r="O190" s="92">
        <v>2</v>
      </c>
      <c r="P190" s="92">
        <v>1</v>
      </c>
      <c r="Q190" s="19"/>
      <c r="R190" s="19"/>
      <c r="S190" s="109">
        <f t="shared" si="24"/>
        <v>1</v>
      </c>
      <c r="T190" s="7">
        <f t="shared" si="30"/>
        <v>2</v>
      </c>
      <c r="U190" s="7">
        <f t="shared" si="25"/>
        <v>1</v>
      </c>
      <c r="V190" s="109">
        <f t="shared" si="26"/>
        <v>1</v>
      </c>
      <c r="W190" s="109">
        <f t="shared" si="27"/>
        <v>1</v>
      </c>
      <c r="X190" s="7">
        <f t="shared" si="28"/>
        <v>2</v>
      </c>
    </row>
    <row r="191" spans="1:24" ht="45" hidden="1" x14ac:dyDescent="0.25">
      <c r="A191" s="1">
        <f t="shared" si="29"/>
        <v>188</v>
      </c>
      <c r="B191" s="1" t="s">
        <v>236</v>
      </c>
      <c r="C191" s="1">
        <v>30192</v>
      </c>
      <c r="D191" s="1" t="s">
        <v>11</v>
      </c>
      <c r="E191" s="11" t="s">
        <v>12</v>
      </c>
      <c r="F191" s="7"/>
      <c r="G191" s="7"/>
      <c r="H191" s="7"/>
      <c r="I191" s="7"/>
      <c r="J191" s="7"/>
      <c r="K191" s="7"/>
      <c r="L191" s="7">
        <f t="shared" si="21"/>
        <v>0</v>
      </c>
      <c r="M191" s="7">
        <f t="shared" si="22"/>
        <v>0</v>
      </c>
      <c r="N191" s="7">
        <f t="shared" si="23"/>
        <v>0</v>
      </c>
      <c r="O191" s="19"/>
      <c r="P191" s="19"/>
      <c r="Q191" s="19"/>
      <c r="R191" s="19"/>
      <c r="S191" s="109">
        <f t="shared" si="24"/>
        <v>0</v>
      </c>
      <c r="T191" s="7">
        <f t="shared" si="30"/>
        <v>0</v>
      </c>
      <c r="U191" s="7">
        <f t="shared" si="25"/>
        <v>0</v>
      </c>
      <c r="V191" s="109">
        <f t="shared" si="26"/>
        <v>0</v>
      </c>
      <c r="W191" s="109">
        <f t="shared" si="27"/>
        <v>0</v>
      </c>
      <c r="X191" s="7">
        <f t="shared" si="28"/>
        <v>0</v>
      </c>
    </row>
    <row r="192" spans="1:24" hidden="1" x14ac:dyDescent="0.25">
      <c r="A192" s="1">
        <f t="shared" si="29"/>
        <v>189</v>
      </c>
      <c r="B192" s="1" t="s">
        <v>237</v>
      </c>
      <c r="C192" s="1">
        <v>30193</v>
      </c>
      <c r="D192" s="1" t="s">
        <v>8</v>
      </c>
      <c r="E192" s="11" t="s">
        <v>9</v>
      </c>
      <c r="F192" s="7"/>
      <c r="G192" s="7"/>
      <c r="H192" s="7"/>
      <c r="I192" s="7"/>
      <c r="J192" s="91">
        <v>1</v>
      </c>
      <c r="K192" s="91">
        <v>1</v>
      </c>
      <c r="L192" s="7">
        <f t="shared" si="21"/>
        <v>1</v>
      </c>
      <c r="M192" s="7">
        <f t="shared" si="22"/>
        <v>1</v>
      </c>
      <c r="N192" s="7">
        <f t="shared" si="23"/>
        <v>1</v>
      </c>
      <c r="O192" s="92">
        <v>1</v>
      </c>
      <c r="P192" s="92">
        <v>1</v>
      </c>
      <c r="Q192" s="19"/>
      <c r="R192" s="19"/>
      <c r="S192" s="109">
        <f t="shared" si="24"/>
        <v>1</v>
      </c>
      <c r="T192" s="7">
        <f t="shared" si="30"/>
        <v>1</v>
      </c>
      <c r="U192" s="7">
        <f t="shared" si="25"/>
        <v>1</v>
      </c>
      <c r="V192" s="109">
        <f t="shared" si="26"/>
        <v>1</v>
      </c>
      <c r="W192" s="109">
        <f t="shared" si="27"/>
        <v>2</v>
      </c>
      <c r="X192" s="7">
        <f t="shared" si="28"/>
        <v>2</v>
      </c>
    </row>
    <row r="193" spans="1:24" hidden="1" x14ac:dyDescent="0.25">
      <c r="A193" s="1">
        <f t="shared" si="29"/>
        <v>190</v>
      </c>
      <c r="B193" s="1" t="s">
        <v>238</v>
      </c>
      <c r="C193" s="1">
        <v>30194</v>
      </c>
      <c r="D193" s="1" t="s">
        <v>26</v>
      </c>
      <c r="E193" s="11" t="s">
        <v>445</v>
      </c>
      <c r="F193" s="7"/>
      <c r="G193" s="7"/>
      <c r="H193" s="7"/>
      <c r="I193" s="7"/>
      <c r="J193" s="7"/>
      <c r="K193" s="7"/>
      <c r="L193" s="7">
        <f t="shared" si="21"/>
        <v>0</v>
      </c>
      <c r="M193" s="7">
        <f t="shared" si="22"/>
        <v>0</v>
      </c>
      <c r="N193" s="7">
        <f t="shared" si="23"/>
        <v>0</v>
      </c>
      <c r="O193" s="92">
        <v>1</v>
      </c>
      <c r="P193" s="92">
        <v>1</v>
      </c>
      <c r="Q193" s="102">
        <v>2</v>
      </c>
      <c r="R193" s="99">
        <v>1</v>
      </c>
      <c r="S193" s="109">
        <f t="shared" si="24"/>
        <v>1</v>
      </c>
      <c r="T193" s="7">
        <f t="shared" si="30"/>
        <v>3</v>
      </c>
      <c r="U193" s="7">
        <f t="shared" si="25"/>
        <v>2</v>
      </c>
      <c r="V193" s="109">
        <f t="shared" si="26"/>
        <v>1</v>
      </c>
      <c r="W193" s="109">
        <f t="shared" si="27"/>
        <v>1</v>
      </c>
      <c r="X193" s="7">
        <f t="shared" si="28"/>
        <v>3</v>
      </c>
    </row>
    <row r="194" spans="1:24" hidden="1" x14ac:dyDescent="0.25">
      <c r="A194" s="1">
        <f t="shared" si="29"/>
        <v>191</v>
      </c>
      <c r="B194" s="1" t="s">
        <v>239</v>
      </c>
      <c r="C194" s="1">
        <v>30195</v>
      </c>
      <c r="D194" s="1" t="s">
        <v>8</v>
      </c>
      <c r="E194" s="11" t="s">
        <v>9</v>
      </c>
      <c r="F194" s="7"/>
      <c r="G194" s="7"/>
      <c r="H194" s="7"/>
      <c r="I194" s="7"/>
      <c r="J194" s="7"/>
      <c r="K194" s="7"/>
      <c r="L194" s="7">
        <f t="shared" si="21"/>
        <v>0</v>
      </c>
      <c r="M194" s="7">
        <f t="shared" si="22"/>
        <v>0</v>
      </c>
      <c r="N194" s="7">
        <f t="shared" si="23"/>
        <v>0</v>
      </c>
      <c r="O194" s="92">
        <v>1</v>
      </c>
      <c r="P194" s="92">
        <v>1</v>
      </c>
      <c r="Q194" s="19"/>
      <c r="R194" s="19"/>
      <c r="S194" s="109">
        <f t="shared" si="24"/>
        <v>1</v>
      </c>
      <c r="T194" s="7">
        <f t="shared" si="30"/>
        <v>1</v>
      </c>
      <c r="U194" s="7">
        <f t="shared" si="25"/>
        <v>1</v>
      </c>
      <c r="V194" s="109">
        <f t="shared" si="26"/>
        <v>1</v>
      </c>
      <c r="W194" s="109">
        <f t="shared" si="27"/>
        <v>1</v>
      </c>
      <c r="X194" s="7">
        <f t="shared" si="28"/>
        <v>1</v>
      </c>
    </row>
    <row r="195" spans="1:24" hidden="1" x14ac:dyDescent="0.25">
      <c r="A195" s="1">
        <f t="shared" si="29"/>
        <v>192</v>
      </c>
      <c r="B195" s="1" t="s">
        <v>240</v>
      </c>
      <c r="C195" s="1">
        <v>30196</v>
      </c>
      <c r="D195" s="1" t="s">
        <v>26</v>
      </c>
      <c r="E195" s="11" t="s">
        <v>27</v>
      </c>
      <c r="F195" s="7"/>
      <c r="G195" s="7"/>
      <c r="H195" s="7"/>
      <c r="I195" s="7"/>
      <c r="J195" s="7"/>
      <c r="K195" s="7"/>
      <c r="L195" s="7">
        <f t="shared" si="21"/>
        <v>0</v>
      </c>
      <c r="M195" s="7">
        <f t="shared" si="22"/>
        <v>0</v>
      </c>
      <c r="N195" s="7">
        <f t="shared" si="23"/>
        <v>0</v>
      </c>
      <c r="O195" s="19"/>
      <c r="P195" s="19"/>
      <c r="Q195" s="19"/>
      <c r="R195" s="19"/>
      <c r="S195" s="109">
        <f t="shared" si="24"/>
        <v>0</v>
      </c>
      <c r="T195" s="7">
        <f t="shared" si="30"/>
        <v>0</v>
      </c>
      <c r="U195" s="7">
        <f t="shared" si="25"/>
        <v>0</v>
      </c>
      <c r="V195" s="109">
        <f t="shared" si="26"/>
        <v>0</v>
      </c>
      <c r="W195" s="109">
        <f t="shared" si="27"/>
        <v>0</v>
      </c>
      <c r="X195" s="7">
        <f t="shared" si="28"/>
        <v>0</v>
      </c>
    </row>
    <row r="196" spans="1:24" hidden="1" x14ac:dyDescent="0.25">
      <c r="A196" s="1">
        <f t="shared" si="29"/>
        <v>193</v>
      </c>
      <c r="B196" s="1" t="s">
        <v>241</v>
      </c>
      <c r="C196" s="1">
        <v>30197</v>
      </c>
      <c r="D196" s="1" t="s">
        <v>26</v>
      </c>
      <c r="E196" s="11" t="s">
        <v>27</v>
      </c>
      <c r="F196" s="7"/>
      <c r="G196" s="7"/>
      <c r="H196" s="7"/>
      <c r="I196" s="7"/>
      <c r="J196" s="7"/>
      <c r="K196" s="7"/>
      <c r="L196" s="7">
        <f t="shared" si="21"/>
        <v>0</v>
      </c>
      <c r="M196" s="7">
        <f t="shared" si="22"/>
        <v>0</v>
      </c>
      <c r="N196" s="7">
        <f t="shared" si="23"/>
        <v>0</v>
      </c>
      <c r="O196" s="19"/>
      <c r="P196" s="19"/>
      <c r="Q196" s="19"/>
      <c r="R196" s="19"/>
      <c r="S196" s="109">
        <f t="shared" si="24"/>
        <v>0</v>
      </c>
      <c r="T196" s="7">
        <f t="shared" si="30"/>
        <v>0</v>
      </c>
      <c r="U196" s="7">
        <f t="shared" si="25"/>
        <v>0</v>
      </c>
      <c r="V196" s="109">
        <f t="shared" si="26"/>
        <v>0</v>
      </c>
      <c r="W196" s="109">
        <f t="shared" si="27"/>
        <v>0</v>
      </c>
      <c r="X196" s="7">
        <f t="shared" si="28"/>
        <v>0</v>
      </c>
    </row>
    <row r="197" spans="1:24" hidden="1" x14ac:dyDescent="0.25">
      <c r="A197" s="1">
        <f t="shared" si="29"/>
        <v>194</v>
      </c>
      <c r="B197" s="1" t="s">
        <v>242</v>
      </c>
      <c r="C197" s="1">
        <v>30198</v>
      </c>
      <c r="D197" s="1" t="s">
        <v>8</v>
      </c>
      <c r="E197" s="11" t="s">
        <v>9</v>
      </c>
      <c r="F197" s="7"/>
      <c r="G197" s="7"/>
      <c r="H197" s="7"/>
      <c r="I197" s="7"/>
      <c r="J197" s="7"/>
      <c r="K197" s="7"/>
      <c r="L197" s="7">
        <f t="shared" ref="L197:L260" si="31">IF(G197&gt;0,G197,IF(I197&gt;0,I197,K197))</f>
        <v>0</v>
      </c>
      <c r="M197" s="7">
        <f t="shared" ref="M197:M260" si="32">F197+H197+J197</f>
        <v>0</v>
      </c>
      <c r="N197" s="7">
        <f t="shared" ref="N197:N260" si="33">G197+I197+K197</f>
        <v>0</v>
      </c>
      <c r="O197" s="19"/>
      <c r="P197" s="19"/>
      <c r="Q197" s="19"/>
      <c r="R197" s="19"/>
      <c r="S197" s="109">
        <f t="shared" ref="S197:S260" si="34">IF(P197&gt;0,P197,R197)</f>
        <v>0</v>
      </c>
      <c r="T197" s="7">
        <f t="shared" si="30"/>
        <v>0</v>
      </c>
      <c r="U197" s="7">
        <f t="shared" ref="U197:U260" si="35">P197+R197</f>
        <v>0</v>
      </c>
      <c r="V197" s="109">
        <f t="shared" ref="V197:V260" si="36">IF(L197&gt;0,L197,S197)</f>
        <v>0</v>
      </c>
      <c r="W197" s="109">
        <f t="shared" ref="W197:W260" si="37">L197+S197</f>
        <v>0</v>
      </c>
      <c r="X197" s="7">
        <f t="shared" ref="X197:X260" si="38">M197+T197</f>
        <v>0</v>
      </c>
    </row>
    <row r="198" spans="1:24" hidden="1" x14ac:dyDescent="0.25">
      <c r="A198" s="1">
        <f t="shared" ref="A198:A261" si="39">A197+1</f>
        <v>195</v>
      </c>
      <c r="B198" s="1" t="s">
        <v>243</v>
      </c>
      <c r="C198" s="1">
        <v>30199</v>
      </c>
      <c r="D198" s="1" t="s">
        <v>29</v>
      </c>
      <c r="E198" s="11" t="s">
        <v>446</v>
      </c>
      <c r="F198" s="43">
        <v>1</v>
      </c>
      <c r="G198" s="43">
        <v>1</v>
      </c>
      <c r="H198" s="43">
        <v>1</v>
      </c>
      <c r="I198" s="43">
        <v>1</v>
      </c>
      <c r="J198" s="43">
        <v>1</v>
      </c>
      <c r="K198" s="43">
        <v>1</v>
      </c>
      <c r="L198" s="7">
        <f t="shared" si="31"/>
        <v>1</v>
      </c>
      <c r="M198" s="7">
        <f t="shared" si="32"/>
        <v>3</v>
      </c>
      <c r="N198" s="7">
        <f t="shared" si="33"/>
        <v>3</v>
      </c>
      <c r="O198" s="92">
        <v>2</v>
      </c>
      <c r="P198" s="92">
        <v>1</v>
      </c>
      <c r="Q198" s="19"/>
      <c r="R198" s="19"/>
      <c r="S198" s="109">
        <f t="shared" si="34"/>
        <v>1</v>
      </c>
      <c r="T198" s="7">
        <f t="shared" si="30"/>
        <v>2</v>
      </c>
      <c r="U198" s="7">
        <f t="shared" si="35"/>
        <v>1</v>
      </c>
      <c r="V198" s="109">
        <f t="shared" si="36"/>
        <v>1</v>
      </c>
      <c r="W198" s="109">
        <f t="shared" si="37"/>
        <v>2</v>
      </c>
      <c r="X198" s="7">
        <f t="shared" si="38"/>
        <v>5</v>
      </c>
    </row>
    <row r="199" spans="1:24" hidden="1" x14ac:dyDescent="0.25">
      <c r="A199" s="1">
        <f t="shared" si="39"/>
        <v>196</v>
      </c>
      <c r="B199" s="1" t="s">
        <v>244</v>
      </c>
      <c r="C199" s="1">
        <v>30200</v>
      </c>
      <c r="D199" s="1" t="s">
        <v>11</v>
      </c>
      <c r="E199" s="11" t="s">
        <v>12</v>
      </c>
      <c r="F199" s="7"/>
      <c r="G199" s="7"/>
      <c r="H199" s="7"/>
      <c r="I199" s="7"/>
      <c r="J199" s="7"/>
      <c r="K199" s="7"/>
      <c r="L199" s="7">
        <f t="shared" si="31"/>
        <v>0</v>
      </c>
      <c r="M199" s="7">
        <f t="shared" si="32"/>
        <v>0</v>
      </c>
      <c r="N199" s="7">
        <f t="shared" si="33"/>
        <v>0</v>
      </c>
      <c r="O199" s="19"/>
      <c r="P199" s="19"/>
      <c r="Q199" s="19"/>
      <c r="R199" s="19"/>
      <c r="S199" s="109">
        <f t="shared" si="34"/>
        <v>0</v>
      </c>
      <c r="T199" s="7">
        <f t="shared" si="30"/>
        <v>0</v>
      </c>
      <c r="U199" s="7">
        <f t="shared" si="35"/>
        <v>0</v>
      </c>
      <c r="V199" s="109">
        <f t="shared" si="36"/>
        <v>0</v>
      </c>
      <c r="W199" s="109">
        <f t="shared" si="37"/>
        <v>0</v>
      </c>
      <c r="X199" s="7">
        <f t="shared" si="38"/>
        <v>0</v>
      </c>
    </row>
    <row r="200" spans="1:24" ht="51" hidden="1" x14ac:dyDescent="0.25">
      <c r="A200" s="1">
        <f t="shared" si="39"/>
        <v>197</v>
      </c>
      <c r="B200" s="1" t="s">
        <v>245</v>
      </c>
      <c r="C200" s="1">
        <v>30202</v>
      </c>
      <c r="D200" s="1" t="s">
        <v>108</v>
      </c>
      <c r="E200" s="11" t="s">
        <v>246</v>
      </c>
      <c r="F200" s="7"/>
      <c r="G200" s="7"/>
      <c r="H200" s="7"/>
      <c r="I200" s="7"/>
      <c r="J200" s="7"/>
      <c r="K200" s="7"/>
      <c r="L200" s="7">
        <f t="shared" si="31"/>
        <v>0</v>
      </c>
      <c r="M200" s="7">
        <f t="shared" si="32"/>
        <v>0</v>
      </c>
      <c r="N200" s="7">
        <f t="shared" si="33"/>
        <v>0</v>
      </c>
      <c r="O200" s="19"/>
      <c r="P200" s="19"/>
      <c r="Q200" s="19"/>
      <c r="R200" s="19"/>
      <c r="S200" s="109">
        <f t="shared" si="34"/>
        <v>0</v>
      </c>
      <c r="T200" s="7">
        <f t="shared" si="30"/>
        <v>0</v>
      </c>
      <c r="U200" s="7">
        <f t="shared" si="35"/>
        <v>0</v>
      </c>
      <c r="V200" s="109">
        <f t="shared" si="36"/>
        <v>0</v>
      </c>
      <c r="W200" s="109">
        <f t="shared" si="37"/>
        <v>0</v>
      </c>
      <c r="X200" s="7">
        <f t="shared" si="38"/>
        <v>0</v>
      </c>
    </row>
    <row r="201" spans="1:24" ht="30" hidden="1" x14ac:dyDescent="0.25">
      <c r="A201" s="1">
        <f t="shared" si="39"/>
        <v>198</v>
      </c>
      <c r="B201" s="1" t="s">
        <v>247</v>
      </c>
      <c r="C201" s="1">
        <v>30201</v>
      </c>
      <c r="D201" s="1" t="s">
        <v>26</v>
      </c>
      <c r="E201" s="11" t="s">
        <v>27</v>
      </c>
      <c r="F201" s="7"/>
      <c r="G201" s="7"/>
      <c r="H201" s="7"/>
      <c r="I201" s="7"/>
      <c r="J201" s="7"/>
      <c r="K201" s="7"/>
      <c r="L201" s="7">
        <f t="shared" si="31"/>
        <v>0</v>
      </c>
      <c r="M201" s="7">
        <f t="shared" si="32"/>
        <v>0</v>
      </c>
      <c r="N201" s="7">
        <f t="shared" si="33"/>
        <v>0</v>
      </c>
      <c r="O201" s="19"/>
      <c r="P201" s="19"/>
      <c r="Q201" s="19"/>
      <c r="R201" s="19"/>
      <c r="S201" s="109">
        <f t="shared" si="34"/>
        <v>0</v>
      </c>
      <c r="T201" s="7">
        <f t="shared" si="30"/>
        <v>0</v>
      </c>
      <c r="U201" s="7">
        <f t="shared" si="35"/>
        <v>0</v>
      </c>
      <c r="V201" s="109">
        <f t="shared" si="36"/>
        <v>0</v>
      </c>
      <c r="W201" s="109">
        <f t="shared" si="37"/>
        <v>0</v>
      </c>
      <c r="X201" s="7">
        <f t="shared" si="38"/>
        <v>0</v>
      </c>
    </row>
    <row r="202" spans="1:24" hidden="1" x14ac:dyDescent="0.25">
      <c r="A202" s="1">
        <f t="shared" si="39"/>
        <v>199</v>
      </c>
      <c r="B202" s="1" t="s">
        <v>248</v>
      </c>
      <c r="C202" s="1">
        <v>30203</v>
      </c>
      <c r="D202" s="1" t="s">
        <v>26</v>
      </c>
      <c r="E202" s="11" t="s">
        <v>27</v>
      </c>
      <c r="F202" s="7"/>
      <c r="G202" s="7"/>
      <c r="H202" s="7"/>
      <c r="I202" s="7"/>
      <c r="J202" s="7"/>
      <c r="K202" s="7"/>
      <c r="L202" s="7">
        <f t="shared" si="31"/>
        <v>0</v>
      </c>
      <c r="M202" s="7">
        <f t="shared" si="32"/>
        <v>0</v>
      </c>
      <c r="N202" s="7">
        <f t="shared" si="33"/>
        <v>0</v>
      </c>
      <c r="O202" s="19"/>
      <c r="P202" s="19"/>
      <c r="Q202" s="19"/>
      <c r="R202" s="19"/>
      <c r="S202" s="109">
        <f t="shared" si="34"/>
        <v>0</v>
      </c>
      <c r="T202" s="7">
        <f t="shared" ref="T202:T265" si="40">O202+Q202</f>
        <v>0</v>
      </c>
      <c r="U202" s="7">
        <f t="shared" si="35"/>
        <v>0</v>
      </c>
      <c r="V202" s="109">
        <f t="shared" si="36"/>
        <v>0</v>
      </c>
      <c r="W202" s="109">
        <f t="shared" si="37"/>
        <v>0</v>
      </c>
      <c r="X202" s="7">
        <f t="shared" si="38"/>
        <v>0</v>
      </c>
    </row>
    <row r="203" spans="1:24" hidden="1" x14ac:dyDescent="0.25">
      <c r="A203" s="1">
        <f t="shared" si="39"/>
        <v>200</v>
      </c>
      <c r="B203" s="1" t="s">
        <v>249</v>
      </c>
      <c r="C203" s="1">
        <v>30204</v>
      </c>
      <c r="D203" s="1" t="s">
        <v>26</v>
      </c>
      <c r="E203" s="11" t="s">
        <v>27</v>
      </c>
      <c r="F203" s="7"/>
      <c r="G203" s="7"/>
      <c r="H203" s="7"/>
      <c r="I203" s="7"/>
      <c r="J203" s="7"/>
      <c r="K203" s="7"/>
      <c r="L203" s="7">
        <f t="shared" si="31"/>
        <v>0</v>
      </c>
      <c r="M203" s="7">
        <f t="shared" si="32"/>
        <v>0</v>
      </c>
      <c r="N203" s="7">
        <f t="shared" si="33"/>
        <v>0</v>
      </c>
      <c r="O203" s="19"/>
      <c r="P203" s="19"/>
      <c r="Q203" s="19"/>
      <c r="R203" s="19"/>
      <c r="S203" s="109">
        <f t="shared" si="34"/>
        <v>0</v>
      </c>
      <c r="T203" s="7">
        <f t="shared" si="40"/>
        <v>0</v>
      </c>
      <c r="U203" s="7">
        <f t="shared" si="35"/>
        <v>0</v>
      </c>
      <c r="V203" s="109">
        <f t="shared" si="36"/>
        <v>0</v>
      </c>
      <c r="W203" s="109">
        <f t="shared" si="37"/>
        <v>0</v>
      </c>
      <c r="X203" s="7">
        <f t="shared" si="38"/>
        <v>0</v>
      </c>
    </row>
    <row r="204" spans="1:24" ht="30" hidden="1" x14ac:dyDescent="0.25">
      <c r="A204" s="1">
        <f t="shared" si="39"/>
        <v>201</v>
      </c>
      <c r="B204" s="1" t="s">
        <v>250</v>
      </c>
      <c r="C204" s="1">
        <v>30205</v>
      </c>
      <c r="D204" s="1" t="s">
        <v>26</v>
      </c>
      <c r="E204" s="11" t="s">
        <v>445</v>
      </c>
      <c r="F204" s="7"/>
      <c r="G204" s="7"/>
      <c r="H204" s="7"/>
      <c r="I204" s="7"/>
      <c r="J204" s="7"/>
      <c r="K204" s="7"/>
      <c r="L204" s="7">
        <f t="shared" si="31"/>
        <v>0</v>
      </c>
      <c r="M204" s="7">
        <f t="shared" si="32"/>
        <v>0</v>
      </c>
      <c r="N204" s="7">
        <f t="shared" si="33"/>
        <v>0</v>
      </c>
      <c r="O204" s="92">
        <v>1</v>
      </c>
      <c r="P204" s="92">
        <v>1</v>
      </c>
      <c r="Q204" s="19"/>
      <c r="R204" s="19"/>
      <c r="S204" s="109">
        <f t="shared" si="34"/>
        <v>1</v>
      </c>
      <c r="T204" s="7">
        <f t="shared" si="40"/>
        <v>1</v>
      </c>
      <c r="U204" s="7">
        <f t="shared" si="35"/>
        <v>1</v>
      </c>
      <c r="V204" s="109">
        <f t="shared" si="36"/>
        <v>1</v>
      </c>
      <c r="W204" s="109">
        <f t="shared" si="37"/>
        <v>1</v>
      </c>
      <c r="X204" s="7">
        <f t="shared" si="38"/>
        <v>1</v>
      </c>
    </row>
    <row r="205" spans="1:24" ht="25.5" hidden="1" x14ac:dyDescent="0.25">
      <c r="A205" s="1">
        <f t="shared" si="39"/>
        <v>202</v>
      </c>
      <c r="B205" s="1" t="s">
        <v>251</v>
      </c>
      <c r="C205" s="1">
        <v>30206</v>
      </c>
      <c r="D205" s="1" t="s">
        <v>8</v>
      </c>
      <c r="E205" s="11" t="s">
        <v>116</v>
      </c>
      <c r="F205" s="7"/>
      <c r="G205" s="7"/>
      <c r="H205" s="7"/>
      <c r="I205" s="7"/>
      <c r="J205" s="7"/>
      <c r="K205" s="7"/>
      <c r="L205" s="7">
        <f t="shared" si="31"/>
        <v>0</v>
      </c>
      <c r="M205" s="7">
        <f t="shared" si="32"/>
        <v>0</v>
      </c>
      <c r="N205" s="7">
        <f t="shared" si="33"/>
        <v>0</v>
      </c>
      <c r="O205" s="19"/>
      <c r="P205" s="19"/>
      <c r="Q205" s="19"/>
      <c r="R205" s="19"/>
      <c r="S205" s="109">
        <f t="shared" si="34"/>
        <v>0</v>
      </c>
      <c r="T205" s="7">
        <f t="shared" si="40"/>
        <v>0</v>
      </c>
      <c r="U205" s="7">
        <f t="shared" si="35"/>
        <v>0</v>
      </c>
      <c r="V205" s="109">
        <f t="shared" si="36"/>
        <v>0</v>
      </c>
      <c r="W205" s="109">
        <f t="shared" si="37"/>
        <v>0</v>
      </c>
      <c r="X205" s="7">
        <f t="shared" si="38"/>
        <v>0</v>
      </c>
    </row>
    <row r="206" spans="1:24" ht="30" hidden="1" x14ac:dyDescent="0.25">
      <c r="A206" s="1">
        <f t="shared" si="39"/>
        <v>203</v>
      </c>
      <c r="B206" s="1" t="s">
        <v>252</v>
      </c>
      <c r="C206" s="1">
        <v>30207</v>
      </c>
      <c r="D206" s="1" t="s">
        <v>103</v>
      </c>
      <c r="E206" s="11" t="s">
        <v>104</v>
      </c>
      <c r="F206" s="7"/>
      <c r="G206" s="7"/>
      <c r="H206" s="7"/>
      <c r="I206" s="7"/>
      <c r="J206" s="7"/>
      <c r="K206" s="7"/>
      <c r="L206" s="7">
        <f t="shared" si="31"/>
        <v>0</v>
      </c>
      <c r="M206" s="7">
        <f t="shared" si="32"/>
        <v>0</v>
      </c>
      <c r="N206" s="7">
        <f t="shared" si="33"/>
        <v>0</v>
      </c>
      <c r="O206" s="19"/>
      <c r="P206" s="19"/>
      <c r="Q206" s="19"/>
      <c r="R206" s="19"/>
      <c r="S206" s="109">
        <f t="shared" si="34"/>
        <v>0</v>
      </c>
      <c r="T206" s="7">
        <f t="shared" si="40"/>
        <v>0</v>
      </c>
      <c r="U206" s="7">
        <f t="shared" si="35"/>
        <v>0</v>
      </c>
      <c r="V206" s="109">
        <f t="shared" si="36"/>
        <v>0</v>
      </c>
      <c r="W206" s="109">
        <f t="shared" si="37"/>
        <v>0</v>
      </c>
      <c r="X206" s="7">
        <f t="shared" si="38"/>
        <v>0</v>
      </c>
    </row>
    <row r="207" spans="1:24" hidden="1" x14ac:dyDescent="0.25">
      <c r="A207" s="1">
        <f t="shared" si="39"/>
        <v>204</v>
      </c>
      <c r="B207" s="1" t="s">
        <v>253</v>
      </c>
      <c r="C207" s="1">
        <v>30208</v>
      </c>
      <c r="D207" s="1" t="s">
        <v>11</v>
      </c>
      <c r="E207" s="11" t="s">
        <v>12</v>
      </c>
      <c r="F207" s="7"/>
      <c r="G207" s="7"/>
      <c r="H207" s="7"/>
      <c r="I207" s="7"/>
      <c r="J207" s="7"/>
      <c r="K207" s="7"/>
      <c r="L207" s="7">
        <f t="shared" si="31"/>
        <v>0</v>
      </c>
      <c r="M207" s="7">
        <f t="shared" si="32"/>
        <v>0</v>
      </c>
      <c r="N207" s="7">
        <f t="shared" si="33"/>
        <v>0</v>
      </c>
      <c r="O207" s="19"/>
      <c r="P207" s="19"/>
      <c r="Q207" s="19"/>
      <c r="R207" s="19"/>
      <c r="S207" s="109">
        <f t="shared" si="34"/>
        <v>0</v>
      </c>
      <c r="T207" s="7">
        <f t="shared" si="40"/>
        <v>0</v>
      </c>
      <c r="U207" s="7">
        <f t="shared" si="35"/>
        <v>0</v>
      </c>
      <c r="V207" s="109">
        <f t="shared" si="36"/>
        <v>0</v>
      </c>
      <c r="W207" s="109">
        <f t="shared" si="37"/>
        <v>0</v>
      </c>
      <c r="X207" s="7">
        <f t="shared" si="38"/>
        <v>0</v>
      </c>
    </row>
    <row r="208" spans="1:24" ht="25.5" hidden="1" x14ac:dyDescent="0.25">
      <c r="A208" s="1">
        <f t="shared" si="39"/>
        <v>205</v>
      </c>
      <c r="B208" s="1" t="s">
        <v>254</v>
      </c>
      <c r="C208" s="1">
        <v>30209</v>
      </c>
      <c r="D208" s="1" t="s">
        <v>33</v>
      </c>
      <c r="E208" s="11" t="s">
        <v>255</v>
      </c>
      <c r="F208" s="7"/>
      <c r="G208" s="7"/>
      <c r="H208" s="7"/>
      <c r="I208" s="7"/>
      <c r="J208" s="7"/>
      <c r="K208" s="7"/>
      <c r="L208" s="7">
        <f t="shared" si="31"/>
        <v>0</v>
      </c>
      <c r="M208" s="7">
        <f t="shared" si="32"/>
        <v>0</v>
      </c>
      <c r="N208" s="7">
        <f t="shared" si="33"/>
        <v>0</v>
      </c>
      <c r="O208" s="19"/>
      <c r="P208" s="19"/>
      <c r="Q208" s="19"/>
      <c r="R208" s="19"/>
      <c r="S208" s="109">
        <f t="shared" si="34"/>
        <v>0</v>
      </c>
      <c r="T208" s="7">
        <f t="shared" si="40"/>
        <v>0</v>
      </c>
      <c r="U208" s="7">
        <f t="shared" si="35"/>
        <v>0</v>
      </c>
      <c r="V208" s="109">
        <f t="shared" si="36"/>
        <v>0</v>
      </c>
      <c r="W208" s="109">
        <f t="shared" si="37"/>
        <v>0</v>
      </c>
      <c r="X208" s="7">
        <f t="shared" si="38"/>
        <v>0</v>
      </c>
    </row>
    <row r="209" spans="1:24" hidden="1" x14ac:dyDescent="0.25">
      <c r="A209" s="1">
        <f t="shared" si="39"/>
        <v>206</v>
      </c>
      <c r="B209" s="1" t="s">
        <v>256</v>
      </c>
      <c r="C209" s="1">
        <v>30210</v>
      </c>
      <c r="D209" s="1" t="s">
        <v>11</v>
      </c>
      <c r="E209" s="11" t="s">
        <v>12</v>
      </c>
      <c r="F209" s="7"/>
      <c r="G209" s="7"/>
      <c r="H209" s="7"/>
      <c r="I209" s="7"/>
      <c r="J209" s="7"/>
      <c r="K209" s="7"/>
      <c r="L209" s="7">
        <f t="shared" si="31"/>
        <v>0</v>
      </c>
      <c r="M209" s="7">
        <f t="shared" si="32"/>
        <v>0</v>
      </c>
      <c r="N209" s="7">
        <f t="shared" si="33"/>
        <v>0</v>
      </c>
      <c r="O209" s="19"/>
      <c r="P209" s="19"/>
      <c r="Q209" s="19"/>
      <c r="R209" s="19"/>
      <c r="S209" s="109">
        <f t="shared" si="34"/>
        <v>0</v>
      </c>
      <c r="T209" s="7">
        <f t="shared" si="40"/>
        <v>0</v>
      </c>
      <c r="U209" s="7">
        <f t="shared" si="35"/>
        <v>0</v>
      </c>
      <c r="V209" s="109">
        <f t="shared" si="36"/>
        <v>0</v>
      </c>
      <c r="W209" s="109">
        <f t="shared" si="37"/>
        <v>0</v>
      </c>
      <c r="X209" s="7">
        <f t="shared" si="38"/>
        <v>0</v>
      </c>
    </row>
    <row r="210" spans="1:24" ht="30" hidden="1" x14ac:dyDescent="0.25">
      <c r="A210" s="1">
        <f t="shared" si="39"/>
        <v>207</v>
      </c>
      <c r="B210" s="1" t="s">
        <v>257</v>
      </c>
      <c r="C210" s="1">
        <v>30211</v>
      </c>
      <c r="D210" s="1" t="s">
        <v>258</v>
      </c>
      <c r="E210" s="11" t="s">
        <v>18</v>
      </c>
      <c r="F210" s="7"/>
      <c r="G210" s="7"/>
      <c r="H210" s="7"/>
      <c r="I210" s="7"/>
      <c r="J210" s="7"/>
      <c r="K210" s="7"/>
      <c r="L210" s="7">
        <f t="shared" si="31"/>
        <v>0</v>
      </c>
      <c r="M210" s="7">
        <f t="shared" si="32"/>
        <v>0</v>
      </c>
      <c r="N210" s="7">
        <f t="shared" si="33"/>
        <v>0</v>
      </c>
      <c r="O210" s="19"/>
      <c r="P210" s="19"/>
      <c r="Q210" s="19"/>
      <c r="R210" s="19"/>
      <c r="S210" s="109">
        <f t="shared" si="34"/>
        <v>0</v>
      </c>
      <c r="T210" s="7">
        <f t="shared" si="40"/>
        <v>0</v>
      </c>
      <c r="U210" s="7">
        <f t="shared" si="35"/>
        <v>0</v>
      </c>
      <c r="V210" s="109">
        <f t="shared" si="36"/>
        <v>0</v>
      </c>
      <c r="W210" s="109">
        <f t="shared" si="37"/>
        <v>0</v>
      </c>
      <c r="X210" s="7">
        <f t="shared" si="38"/>
        <v>0</v>
      </c>
    </row>
    <row r="211" spans="1:24" ht="18" hidden="1" customHeight="1" x14ac:dyDescent="0.25">
      <c r="A211" s="1">
        <f t="shared" si="39"/>
        <v>208</v>
      </c>
      <c r="B211" s="1" t="s">
        <v>259</v>
      </c>
      <c r="C211" s="1">
        <v>30212</v>
      </c>
      <c r="D211" s="1" t="s">
        <v>8</v>
      </c>
      <c r="E211" s="11" t="s">
        <v>9</v>
      </c>
      <c r="F211" s="96">
        <v>2</v>
      </c>
      <c r="G211" s="91">
        <v>1</v>
      </c>
      <c r="H211" s="96">
        <v>2</v>
      </c>
      <c r="I211" s="91">
        <v>1</v>
      </c>
      <c r="J211" s="43">
        <v>1</v>
      </c>
      <c r="K211" s="43">
        <v>1</v>
      </c>
      <c r="L211" s="7">
        <f t="shared" si="31"/>
        <v>1</v>
      </c>
      <c r="M211" s="7">
        <f t="shared" si="32"/>
        <v>5</v>
      </c>
      <c r="N211" s="95">
        <v>5</v>
      </c>
      <c r="O211" s="92">
        <v>1</v>
      </c>
      <c r="P211" s="92">
        <v>1</v>
      </c>
      <c r="Q211" s="19"/>
      <c r="R211" s="19"/>
      <c r="S211" s="109">
        <f t="shared" si="34"/>
        <v>1</v>
      </c>
      <c r="T211" s="7">
        <f t="shared" si="40"/>
        <v>1</v>
      </c>
      <c r="U211" s="7">
        <f t="shared" si="35"/>
        <v>1</v>
      </c>
      <c r="V211" s="109">
        <f t="shared" si="36"/>
        <v>1</v>
      </c>
      <c r="W211" s="109">
        <f t="shared" si="37"/>
        <v>2</v>
      </c>
      <c r="X211" s="7">
        <f t="shared" si="38"/>
        <v>6</v>
      </c>
    </row>
    <row r="212" spans="1:24" ht="30" hidden="1" x14ac:dyDescent="0.25">
      <c r="A212" s="1">
        <f t="shared" si="39"/>
        <v>209</v>
      </c>
      <c r="B212" s="1" t="s">
        <v>260</v>
      </c>
      <c r="C212" s="1">
        <v>30213</v>
      </c>
      <c r="D212" s="1" t="s">
        <v>113</v>
      </c>
      <c r="E212" s="11" t="s">
        <v>114</v>
      </c>
      <c r="F212" s="7"/>
      <c r="G212" s="7"/>
      <c r="H212" s="7"/>
      <c r="I212" s="7"/>
      <c r="J212" s="7"/>
      <c r="K212" s="7"/>
      <c r="L212" s="7">
        <f t="shared" si="31"/>
        <v>0</v>
      </c>
      <c r="M212" s="7">
        <f t="shared" si="32"/>
        <v>0</v>
      </c>
      <c r="N212" s="7">
        <f t="shared" si="33"/>
        <v>0</v>
      </c>
      <c r="O212" s="92">
        <v>1</v>
      </c>
      <c r="P212" s="92">
        <v>1</v>
      </c>
      <c r="Q212" s="19"/>
      <c r="R212" s="19"/>
      <c r="S212" s="109">
        <f t="shared" si="34"/>
        <v>1</v>
      </c>
      <c r="T212" s="7">
        <f t="shared" si="40"/>
        <v>1</v>
      </c>
      <c r="U212" s="7">
        <f t="shared" si="35"/>
        <v>1</v>
      </c>
      <c r="V212" s="109">
        <f t="shared" si="36"/>
        <v>1</v>
      </c>
      <c r="W212" s="109">
        <f t="shared" si="37"/>
        <v>1</v>
      </c>
      <c r="X212" s="7">
        <f t="shared" si="38"/>
        <v>1</v>
      </c>
    </row>
    <row r="213" spans="1:24" ht="30" hidden="1" x14ac:dyDescent="0.25">
      <c r="A213" s="1">
        <f t="shared" si="39"/>
        <v>210</v>
      </c>
      <c r="B213" s="1" t="s">
        <v>261</v>
      </c>
      <c r="C213" s="1">
        <v>30214</v>
      </c>
      <c r="D213" s="1" t="s">
        <v>8</v>
      </c>
      <c r="E213" s="11" t="s">
        <v>9</v>
      </c>
      <c r="F213" s="7"/>
      <c r="G213" s="7"/>
      <c r="H213" s="7"/>
      <c r="I213" s="7"/>
      <c r="J213" s="7"/>
      <c r="K213" s="7"/>
      <c r="L213" s="7">
        <f t="shared" si="31"/>
        <v>0</v>
      </c>
      <c r="M213" s="7">
        <f t="shared" si="32"/>
        <v>0</v>
      </c>
      <c r="N213" s="7">
        <f t="shared" si="33"/>
        <v>0</v>
      </c>
      <c r="O213" s="19"/>
      <c r="P213" s="19"/>
      <c r="Q213" s="19"/>
      <c r="R213" s="19"/>
      <c r="S213" s="109">
        <f t="shared" si="34"/>
        <v>0</v>
      </c>
      <c r="T213" s="7">
        <f t="shared" si="40"/>
        <v>0</v>
      </c>
      <c r="U213" s="7">
        <f t="shared" si="35"/>
        <v>0</v>
      </c>
      <c r="V213" s="109">
        <f t="shared" si="36"/>
        <v>0</v>
      </c>
      <c r="W213" s="109">
        <f t="shared" si="37"/>
        <v>0</v>
      </c>
      <c r="X213" s="7">
        <f t="shared" si="38"/>
        <v>0</v>
      </c>
    </row>
    <row r="214" spans="1:24" hidden="1" x14ac:dyDescent="0.25">
      <c r="A214" s="1">
        <f t="shared" si="39"/>
        <v>211</v>
      </c>
      <c r="B214" s="1" t="s">
        <v>262</v>
      </c>
      <c r="C214" s="1">
        <v>30215</v>
      </c>
      <c r="D214" s="1" t="s">
        <v>26</v>
      </c>
      <c r="E214" s="11" t="s">
        <v>445</v>
      </c>
      <c r="F214" s="7"/>
      <c r="G214" s="7"/>
      <c r="H214" s="7"/>
      <c r="I214" s="7"/>
      <c r="J214" s="7"/>
      <c r="K214" s="7"/>
      <c r="L214" s="7">
        <f t="shared" si="31"/>
        <v>0</v>
      </c>
      <c r="M214" s="7">
        <f t="shared" si="32"/>
        <v>0</v>
      </c>
      <c r="N214" s="7">
        <f t="shared" si="33"/>
        <v>0</v>
      </c>
      <c r="O214" s="19"/>
      <c r="P214" s="19"/>
      <c r="Q214" s="99">
        <v>1</v>
      </c>
      <c r="R214" s="99">
        <v>1</v>
      </c>
      <c r="S214" s="109">
        <f t="shared" si="34"/>
        <v>1</v>
      </c>
      <c r="T214" s="7">
        <f t="shared" si="40"/>
        <v>1</v>
      </c>
      <c r="U214" s="7">
        <f t="shared" si="35"/>
        <v>1</v>
      </c>
      <c r="V214" s="109">
        <f t="shared" si="36"/>
        <v>1</v>
      </c>
      <c r="W214" s="109">
        <f t="shared" si="37"/>
        <v>1</v>
      </c>
      <c r="X214" s="7">
        <f t="shared" si="38"/>
        <v>1</v>
      </c>
    </row>
    <row r="215" spans="1:24" ht="45" hidden="1" x14ac:dyDescent="0.25">
      <c r="A215" s="1">
        <f t="shared" si="39"/>
        <v>212</v>
      </c>
      <c r="B215" s="1" t="s">
        <v>263</v>
      </c>
      <c r="C215" s="1">
        <v>30216</v>
      </c>
      <c r="D215" s="1" t="s">
        <v>26</v>
      </c>
      <c r="E215" s="11" t="s">
        <v>27</v>
      </c>
      <c r="F215" s="7"/>
      <c r="G215" s="7"/>
      <c r="H215" s="7"/>
      <c r="I215" s="7"/>
      <c r="J215" s="7"/>
      <c r="K215" s="7"/>
      <c r="L215" s="7">
        <f t="shared" si="31"/>
        <v>0</v>
      </c>
      <c r="M215" s="7">
        <f t="shared" si="32"/>
        <v>0</v>
      </c>
      <c r="N215" s="7">
        <f t="shared" si="33"/>
        <v>0</v>
      </c>
      <c r="O215" s="19"/>
      <c r="P215" s="19"/>
      <c r="Q215" s="19"/>
      <c r="R215" s="19"/>
      <c r="S215" s="109">
        <f t="shared" si="34"/>
        <v>0</v>
      </c>
      <c r="T215" s="7">
        <f t="shared" si="40"/>
        <v>0</v>
      </c>
      <c r="U215" s="7">
        <f t="shared" si="35"/>
        <v>0</v>
      </c>
      <c r="V215" s="109">
        <f t="shared" si="36"/>
        <v>0</v>
      </c>
      <c r="W215" s="109">
        <f t="shared" si="37"/>
        <v>0</v>
      </c>
      <c r="X215" s="7">
        <f t="shared" si="38"/>
        <v>0</v>
      </c>
    </row>
    <row r="216" spans="1:24" ht="30" hidden="1" x14ac:dyDescent="0.25">
      <c r="A216" s="1">
        <f t="shared" si="39"/>
        <v>213</v>
      </c>
      <c r="B216" s="1" t="s">
        <v>264</v>
      </c>
      <c r="C216" s="1">
        <v>30217</v>
      </c>
      <c r="D216" s="1" t="s">
        <v>63</v>
      </c>
      <c r="E216" s="11" t="s">
        <v>462</v>
      </c>
      <c r="F216" s="94">
        <v>1</v>
      </c>
      <c r="G216" s="94">
        <v>1</v>
      </c>
      <c r="H216" s="94">
        <v>1</v>
      </c>
      <c r="I216" s="94">
        <v>1</v>
      </c>
      <c r="J216" s="94">
        <v>2</v>
      </c>
      <c r="K216" s="94">
        <v>1</v>
      </c>
      <c r="L216" s="7">
        <f t="shared" si="31"/>
        <v>1</v>
      </c>
      <c r="M216" s="7">
        <f t="shared" si="32"/>
        <v>4</v>
      </c>
      <c r="N216" s="7">
        <f t="shared" si="33"/>
        <v>3</v>
      </c>
      <c r="O216" s="19"/>
      <c r="P216" s="19"/>
      <c r="Q216" s="19"/>
      <c r="R216" s="19"/>
      <c r="S216" s="109">
        <f t="shared" si="34"/>
        <v>0</v>
      </c>
      <c r="T216" s="7">
        <f t="shared" si="40"/>
        <v>0</v>
      </c>
      <c r="U216" s="7">
        <f t="shared" si="35"/>
        <v>0</v>
      </c>
      <c r="V216" s="109">
        <f t="shared" si="36"/>
        <v>1</v>
      </c>
      <c r="W216" s="109">
        <f t="shared" si="37"/>
        <v>1</v>
      </c>
      <c r="X216" s="7">
        <f t="shared" si="38"/>
        <v>4</v>
      </c>
    </row>
    <row r="217" spans="1:24" ht="22.15" hidden="1" customHeight="1" x14ac:dyDescent="0.25">
      <c r="A217" s="1">
        <f t="shared" si="39"/>
        <v>214</v>
      </c>
      <c r="B217" s="1" t="s">
        <v>265</v>
      </c>
      <c r="C217" s="1">
        <v>30218</v>
      </c>
      <c r="D217" s="1" t="s">
        <v>26</v>
      </c>
      <c r="E217" s="11" t="s">
        <v>445</v>
      </c>
      <c r="F217" s="7"/>
      <c r="G217" s="7"/>
      <c r="H217" s="7"/>
      <c r="I217" s="7"/>
      <c r="J217" s="7"/>
      <c r="K217" s="7"/>
      <c r="L217" s="7">
        <f t="shared" si="31"/>
        <v>0</v>
      </c>
      <c r="M217" s="7">
        <f t="shared" si="32"/>
        <v>0</v>
      </c>
      <c r="N217" s="7">
        <f t="shared" si="33"/>
        <v>0</v>
      </c>
      <c r="O217" s="92">
        <v>1</v>
      </c>
      <c r="P217" s="92">
        <v>1</v>
      </c>
      <c r="Q217" s="19"/>
      <c r="R217" s="19"/>
      <c r="S217" s="109">
        <f t="shared" si="34"/>
        <v>1</v>
      </c>
      <c r="T217" s="7">
        <f t="shared" si="40"/>
        <v>1</v>
      </c>
      <c r="U217" s="7">
        <f t="shared" si="35"/>
        <v>1</v>
      </c>
      <c r="V217" s="109">
        <f t="shared" si="36"/>
        <v>1</v>
      </c>
      <c r="W217" s="109">
        <f t="shared" si="37"/>
        <v>1</v>
      </c>
      <c r="X217" s="7">
        <f t="shared" si="38"/>
        <v>1</v>
      </c>
    </row>
    <row r="218" spans="1:24" ht="30" hidden="1" x14ac:dyDescent="0.25">
      <c r="A218" s="1">
        <f t="shared" si="39"/>
        <v>215</v>
      </c>
      <c r="B218" s="3" t="s">
        <v>266</v>
      </c>
      <c r="C218" s="1">
        <v>30356</v>
      </c>
      <c r="D218" s="1" t="s">
        <v>48</v>
      </c>
      <c r="E218" s="11" t="s">
        <v>18</v>
      </c>
      <c r="F218" s="7"/>
      <c r="G218" s="7"/>
      <c r="H218" s="7"/>
      <c r="I218" s="7"/>
      <c r="J218" s="43">
        <v>1</v>
      </c>
      <c r="K218" s="43">
        <v>1</v>
      </c>
      <c r="L218" s="7">
        <f t="shared" si="31"/>
        <v>1</v>
      </c>
      <c r="M218" s="7">
        <f t="shared" si="32"/>
        <v>1</v>
      </c>
      <c r="N218" s="7">
        <f t="shared" si="33"/>
        <v>1</v>
      </c>
      <c r="O218" s="19"/>
      <c r="P218" s="19"/>
      <c r="Q218" s="19"/>
      <c r="R218" s="19"/>
      <c r="S218" s="109">
        <f t="shared" si="34"/>
        <v>0</v>
      </c>
      <c r="T218" s="7">
        <f t="shared" si="40"/>
        <v>0</v>
      </c>
      <c r="U218" s="7">
        <f t="shared" si="35"/>
        <v>0</v>
      </c>
      <c r="V218" s="109">
        <f t="shared" si="36"/>
        <v>1</v>
      </c>
      <c r="W218" s="109">
        <f t="shared" si="37"/>
        <v>1</v>
      </c>
      <c r="X218" s="7">
        <f t="shared" si="38"/>
        <v>1</v>
      </c>
    </row>
    <row r="219" spans="1:24" hidden="1" x14ac:dyDescent="0.25">
      <c r="A219" s="1">
        <f t="shared" si="39"/>
        <v>216</v>
      </c>
      <c r="B219" s="1" t="s">
        <v>267</v>
      </c>
      <c r="C219" s="1">
        <v>30219</v>
      </c>
      <c r="D219" s="1" t="s">
        <v>29</v>
      </c>
      <c r="E219" s="11" t="s">
        <v>446</v>
      </c>
      <c r="F219" s="7"/>
      <c r="G219" s="7"/>
      <c r="H219" s="7"/>
      <c r="I219" s="7"/>
      <c r="J219" s="7"/>
      <c r="K219" s="7"/>
      <c r="L219" s="7">
        <f t="shared" si="31"/>
        <v>0</v>
      </c>
      <c r="M219" s="7">
        <f t="shared" si="32"/>
        <v>0</v>
      </c>
      <c r="N219" s="7">
        <f t="shared" si="33"/>
        <v>0</v>
      </c>
      <c r="O219" s="92">
        <v>1</v>
      </c>
      <c r="P219" s="92">
        <v>1</v>
      </c>
      <c r="Q219" s="19"/>
      <c r="R219" s="19"/>
      <c r="S219" s="109">
        <f t="shared" si="34"/>
        <v>1</v>
      </c>
      <c r="T219" s="7">
        <f t="shared" si="40"/>
        <v>1</v>
      </c>
      <c r="U219" s="7">
        <f t="shared" si="35"/>
        <v>1</v>
      </c>
      <c r="V219" s="109">
        <f t="shared" si="36"/>
        <v>1</v>
      </c>
      <c r="W219" s="109">
        <f t="shared" si="37"/>
        <v>1</v>
      </c>
      <c r="X219" s="7">
        <f t="shared" si="38"/>
        <v>1</v>
      </c>
    </row>
    <row r="220" spans="1:24" ht="30" hidden="1" x14ac:dyDescent="0.25">
      <c r="A220" s="1">
        <f t="shared" si="39"/>
        <v>217</v>
      </c>
      <c r="B220" s="1" t="s">
        <v>268</v>
      </c>
      <c r="C220" s="1">
        <v>30222</v>
      </c>
      <c r="D220" s="1" t="s">
        <v>26</v>
      </c>
      <c r="E220" s="11" t="s">
        <v>445</v>
      </c>
      <c r="F220" s="7"/>
      <c r="G220" s="7"/>
      <c r="H220" s="7"/>
      <c r="I220" s="7"/>
      <c r="J220" s="7"/>
      <c r="K220" s="7"/>
      <c r="L220" s="7">
        <f t="shared" si="31"/>
        <v>0</v>
      </c>
      <c r="M220" s="7">
        <f t="shared" si="32"/>
        <v>0</v>
      </c>
      <c r="N220" s="7">
        <f t="shared" si="33"/>
        <v>0</v>
      </c>
      <c r="O220" s="19"/>
      <c r="P220" s="19"/>
      <c r="Q220" s="99">
        <v>1</v>
      </c>
      <c r="R220" s="99">
        <v>1</v>
      </c>
      <c r="S220" s="109">
        <f t="shared" si="34"/>
        <v>1</v>
      </c>
      <c r="T220" s="7">
        <f t="shared" si="40"/>
        <v>1</v>
      </c>
      <c r="U220" s="7">
        <f t="shared" si="35"/>
        <v>1</v>
      </c>
      <c r="V220" s="109">
        <f t="shared" si="36"/>
        <v>1</v>
      </c>
      <c r="W220" s="109">
        <f t="shared" si="37"/>
        <v>1</v>
      </c>
      <c r="X220" s="7">
        <f t="shared" si="38"/>
        <v>1</v>
      </c>
    </row>
    <row r="221" spans="1:24" hidden="1" x14ac:dyDescent="0.25">
      <c r="A221" s="1">
        <f t="shared" si="39"/>
        <v>218</v>
      </c>
      <c r="B221" s="1" t="s">
        <v>269</v>
      </c>
      <c r="C221" s="1">
        <v>30220</v>
      </c>
      <c r="D221" s="1" t="s">
        <v>43</v>
      </c>
      <c r="E221" s="11" t="s">
        <v>30</v>
      </c>
      <c r="F221" s="7"/>
      <c r="G221" s="7"/>
      <c r="H221" s="7"/>
      <c r="I221" s="7"/>
      <c r="J221" s="7"/>
      <c r="K221" s="7"/>
      <c r="L221" s="7">
        <f t="shared" si="31"/>
        <v>0</v>
      </c>
      <c r="M221" s="7">
        <f t="shared" si="32"/>
        <v>0</v>
      </c>
      <c r="N221" s="7">
        <f t="shared" si="33"/>
        <v>0</v>
      </c>
      <c r="O221" s="19"/>
      <c r="P221" s="19"/>
      <c r="Q221" s="19"/>
      <c r="R221" s="19"/>
      <c r="S221" s="109">
        <f t="shared" si="34"/>
        <v>0</v>
      </c>
      <c r="T221" s="7">
        <f t="shared" si="40"/>
        <v>0</v>
      </c>
      <c r="U221" s="7">
        <f t="shared" si="35"/>
        <v>0</v>
      </c>
      <c r="V221" s="109">
        <f t="shared" si="36"/>
        <v>0</v>
      </c>
      <c r="W221" s="109">
        <f t="shared" si="37"/>
        <v>0</v>
      </c>
      <c r="X221" s="7">
        <f t="shared" si="38"/>
        <v>0</v>
      </c>
    </row>
    <row r="222" spans="1:24" ht="51" hidden="1" x14ac:dyDescent="0.25">
      <c r="A222" s="1">
        <f t="shared" si="39"/>
        <v>219</v>
      </c>
      <c r="B222" s="1" t="s">
        <v>270</v>
      </c>
      <c r="C222" s="1">
        <v>30221</v>
      </c>
      <c r="D222" s="1" t="s">
        <v>33</v>
      </c>
      <c r="E222" s="11" t="s">
        <v>463</v>
      </c>
      <c r="F222" s="43">
        <v>1</v>
      </c>
      <c r="G222" s="43">
        <v>1</v>
      </c>
      <c r="H222" s="43">
        <v>2</v>
      </c>
      <c r="I222" s="43">
        <v>1</v>
      </c>
      <c r="J222" s="43">
        <v>2</v>
      </c>
      <c r="K222" s="43">
        <v>1</v>
      </c>
      <c r="L222" s="7">
        <f t="shared" si="31"/>
        <v>1</v>
      </c>
      <c r="M222" s="7">
        <f t="shared" si="32"/>
        <v>5</v>
      </c>
      <c r="N222" s="7">
        <f t="shared" si="33"/>
        <v>3</v>
      </c>
      <c r="O222" s="19"/>
      <c r="P222" s="19"/>
      <c r="Q222" s="19"/>
      <c r="R222" s="19"/>
      <c r="S222" s="109">
        <f t="shared" si="34"/>
        <v>0</v>
      </c>
      <c r="T222" s="7">
        <f t="shared" si="40"/>
        <v>0</v>
      </c>
      <c r="U222" s="7">
        <f t="shared" si="35"/>
        <v>0</v>
      </c>
      <c r="V222" s="109">
        <f t="shared" si="36"/>
        <v>1</v>
      </c>
      <c r="W222" s="109">
        <f t="shared" si="37"/>
        <v>1</v>
      </c>
      <c r="X222" s="7">
        <f t="shared" si="38"/>
        <v>5</v>
      </c>
    </row>
    <row r="223" spans="1:24" ht="30" hidden="1" x14ac:dyDescent="0.25">
      <c r="A223" s="1">
        <f t="shared" si="39"/>
        <v>220</v>
      </c>
      <c r="B223" s="1" t="s">
        <v>271</v>
      </c>
      <c r="C223" s="1">
        <v>30223</v>
      </c>
      <c r="D223" s="1" t="s">
        <v>103</v>
      </c>
      <c r="E223" s="11" t="s">
        <v>470</v>
      </c>
      <c r="F223" s="7"/>
      <c r="G223" s="7"/>
      <c r="H223" s="7"/>
      <c r="I223" s="7"/>
      <c r="J223" s="7"/>
      <c r="K223" s="7"/>
      <c r="L223" s="7">
        <f t="shared" si="31"/>
        <v>0</v>
      </c>
      <c r="M223" s="7">
        <f t="shared" si="32"/>
        <v>0</v>
      </c>
      <c r="N223" s="7">
        <f t="shared" si="33"/>
        <v>0</v>
      </c>
      <c r="O223" s="92">
        <v>1</v>
      </c>
      <c r="P223" s="92">
        <v>1</v>
      </c>
      <c r="Q223" s="19"/>
      <c r="R223" s="19"/>
      <c r="S223" s="109">
        <f t="shared" si="34"/>
        <v>1</v>
      </c>
      <c r="T223" s="7">
        <f t="shared" si="40"/>
        <v>1</v>
      </c>
      <c r="U223" s="7">
        <f t="shared" si="35"/>
        <v>1</v>
      </c>
      <c r="V223" s="109">
        <f t="shared" si="36"/>
        <v>1</v>
      </c>
      <c r="W223" s="109">
        <f t="shared" si="37"/>
        <v>1</v>
      </c>
      <c r="X223" s="7">
        <f t="shared" si="38"/>
        <v>1</v>
      </c>
    </row>
    <row r="224" spans="1:24" hidden="1" x14ac:dyDescent="0.25">
      <c r="A224" s="1">
        <f t="shared" si="39"/>
        <v>221</v>
      </c>
      <c r="B224" s="1" t="s">
        <v>272</v>
      </c>
      <c r="C224" s="1">
        <v>30224</v>
      </c>
      <c r="D224" s="1" t="s">
        <v>8</v>
      </c>
      <c r="E224" s="11" t="s">
        <v>9</v>
      </c>
      <c r="F224" s="43">
        <v>1</v>
      </c>
      <c r="G224" s="43">
        <v>1</v>
      </c>
      <c r="H224" s="43">
        <v>1</v>
      </c>
      <c r="I224" s="43">
        <v>1</v>
      </c>
      <c r="J224" s="43">
        <v>1</v>
      </c>
      <c r="K224" s="43">
        <v>1</v>
      </c>
      <c r="L224" s="7">
        <f t="shared" si="31"/>
        <v>1</v>
      </c>
      <c r="M224" s="7">
        <f t="shared" si="32"/>
        <v>3</v>
      </c>
      <c r="N224" s="7">
        <f t="shared" si="33"/>
        <v>3</v>
      </c>
      <c r="O224" s="92">
        <v>1</v>
      </c>
      <c r="P224" s="92">
        <v>1</v>
      </c>
      <c r="Q224" s="19"/>
      <c r="R224" s="19"/>
      <c r="S224" s="109">
        <f t="shared" si="34"/>
        <v>1</v>
      </c>
      <c r="T224" s="7">
        <f t="shared" si="40"/>
        <v>1</v>
      </c>
      <c r="U224" s="7">
        <f t="shared" si="35"/>
        <v>1</v>
      </c>
      <c r="V224" s="109">
        <f t="shared" si="36"/>
        <v>1</v>
      </c>
      <c r="W224" s="109">
        <f t="shared" si="37"/>
        <v>2</v>
      </c>
      <c r="X224" s="7">
        <f t="shared" si="38"/>
        <v>4</v>
      </c>
    </row>
    <row r="225" spans="1:24" ht="24" hidden="1" customHeight="1" x14ac:dyDescent="0.25">
      <c r="A225" s="1">
        <f t="shared" si="39"/>
        <v>222</v>
      </c>
      <c r="B225" s="1" t="s">
        <v>273</v>
      </c>
      <c r="C225" s="1">
        <v>30225</v>
      </c>
      <c r="D225" s="1" t="s">
        <v>26</v>
      </c>
      <c r="E225" s="11" t="s">
        <v>445</v>
      </c>
      <c r="F225" s="7"/>
      <c r="G225" s="7"/>
      <c r="H225" s="7"/>
      <c r="I225" s="7"/>
      <c r="J225" s="91">
        <v>2</v>
      </c>
      <c r="K225" s="91">
        <v>1</v>
      </c>
      <c r="L225" s="7">
        <f t="shared" si="31"/>
        <v>1</v>
      </c>
      <c r="M225" s="7">
        <f t="shared" si="32"/>
        <v>2</v>
      </c>
      <c r="N225" s="7">
        <f t="shared" si="33"/>
        <v>1</v>
      </c>
      <c r="O225" s="19"/>
      <c r="P225" s="19"/>
      <c r="Q225" s="19"/>
      <c r="R225" s="19"/>
      <c r="S225" s="109">
        <f t="shared" si="34"/>
        <v>0</v>
      </c>
      <c r="T225" s="7">
        <f t="shared" si="40"/>
        <v>0</v>
      </c>
      <c r="U225" s="7">
        <f t="shared" si="35"/>
        <v>0</v>
      </c>
      <c r="V225" s="109">
        <f t="shared" si="36"/>
        <v>1</v>
      </c>
      <c r="W225" s="109">
        <f t="shared" si="37"/>
        <v>1</v>
      </c>
      <c r="X225" s="7">
        <f t="shared" si="38"/>
        <v>2</v>
      </c>
    </row>
    <row r="226" spans="1:24" ht="38.25" hidden="1" x14ac:dyDescent="0.25">
      <c r="A226" s="1">
        <f t="shared" si="39"/>
        <v>223</v>
      </c>
      <c r="B226" s="1" t="s">
        <v>274</v>
      </c>
      <c r="C226" s="1">
        <v>30226</v>
      </c>
      <c r="D226" s="1" t="s">
        <v>33</v>
      </c>
      <c r="E226" s="11" t="s">
        <v>447</v>
      </c>
      <c r="F226" s="7"/>
      <c r="G226" s="7"/>
      <c r="H226" s="91">
        <v>1</v>
      </c>
      <c r="I226" s="91">
        <v>1</v>
      </c>
      <c r="J226" s="91">
        <v>1</v>
      </c>
      <c r="K226" s="91">
        <v>1</v>
      </c>
      <c r="L226" s="7">
        <f t="shared" si="31"/>
        <v>1</v>
      </c>
      <c r="M226" s="7">
        <f t="shared" si="32"/>
        <v>2</v>
      </c>
      <c r="N226" s="7">
        <f t="shared" si="33"/>
        <v>2</v>
      </c>
      <c r="O226" s="19"/>
      <c r="P226" s="19"/>
      <c r="Q226" s="19"/>
      <c r="R226" s="19"/>
      <c r="S226" s="109">
        <f t="shared" si="34"/>
        <v>0</v>
      </c>
      <c r="T226" s="7">
        <f t="shared" si="40"/>
        <v>0</v>
      </c>
      <c r="U226" s="7">
        <f t="shared" si="35"/>
        <v>0</v>
      </c>
      <c r="V226" s="109">
        <f t="shared" si="36"/>
        <v>1</v>
      </c>
      <c r="W226" s="109">
        <f t="shared" si="37"/>
        <v>1</v>
      </c>
      <c r="X226" s="7">
        <f t="shared" si="38"/>
        <v>2</v>
      </c>
    </row>
    <row r="227" spans="1:24" hidden="1" x14ac:dyDescent="0.25">
      <c r="A227" s="1">
        <f t="shared" si="39"/>
        <v>224</v>
      </c>
      <c r="B227" s="1" t="s">
        <v>275</v>
      </c>
      <c r="C227" s="1">
        <v>30227</v>
      </c>
      <c r="D227" s="1" t="s">
        <v>26</v>
      </c>
      <c r="E227" s="11" t="s">
        <v>445</v>
      </c>
      <c r="F227" s="7"/>
      <c r="G227" s="7"/>
      <c r="H227" s="91">
        <v>1</v>
      </c>
      <c r="I227" s="91">
        <v>1</v>
      </c>
      <c r="J227" s="7"/>
      <c r="K227" s="7"/>
      <c r="L227" s="7">
        <f t="shared" si="31"/>
        <v>1</v>
      </c>
      <c r="M227" s="7">
        <f t="shared" si="32"/>
        <v>1</v>
      </c>
      <c r="N227" s="7">
        <f t="shared" si="33"/>
        <v>1</v>
      </c>
      <c r="O227" s="19"/>
      <c r="P227" s="19"/>
      <c r="Q227" s="102">
        <v>2</v>
      </c>
      <c r="R227" s="99">
        <v>1</v>
      </c>
      <c r="S227" s="109">
        <f t="shared" si="34"/>
        <v>1</v>
      </c>
      <c r="T227" s="7">
        <f t="shared" si="40"/>
        <v>2</v>
      </c>
      <c r="U227" s="7">
        <f t="shared" si="35"/>
        <v>1</v>
      </c>
      <c r="V227" s="109">
        <f t="shared" si="36"/>
        <v>1</v>
      </c>
      <c r="W227" s="109">
        <f t="shared" si="37"/>
        <v>2</v>
      </c>
      <c r="X227" s="7">
        <f t="shared" si="38"/>
        <v>3</v>
      </c>
    </row>
    <row r="228" spans="1:24" ht="45" hidden="1" x14ac:dyDescent="0.25">
      <c r="A228" s="1">
        <f t="shared" si="39"/>
        <v>225</v>
      </c>
      <c r="B228" s="1" t="s">
        <v>276</v>
      </c>
      <c r="C228" s="1">
        <v>30229</v>
      </c>
      <c r="D228" s="1" t="s">
        <v>43</v>
      </c>
      <c r="E228" s="11" t="s">
        <v>30</v>
      </c>
      <c r="F228" s="7"/>
      <c r="G228" s="7"/>
      <c r="H228" s="7"/>
      <c r="I228" s="7"/>
      <c r="J228" s="7"/>
      <c r="K228" s="7"/>
      <c r="L228" s="7">
        <f t="shared" si="31"/>
        <v>0</v>
      </c>
      <c r="M228" s="7">
        <f t="shared" si="32"/>
        <v>0</v>
      </c>
      <c r="N228" s="7">
        <f t="shared" si="33"/>
        <v>0</v>
      </c>
      <c r="O228" s="19"/>
      <c r="P228" s="19"/>
      <c r="Q228" s="19"/>
      <c r="R228" s="19"/>
      <c r="S228" s="109">
        <f t="shared" si="34"/>
        <v>0</v>
      </c>
      <c r="T228" s="7">
        <f t="shared" si="40"/>
        <v>0</v>
      </c>
      <c r="U228" s="7">
        <f t="shared" si="35"/>
        <v>0</v>
      </c>
      <c r="V228" s="109">
        <f t="shared" si="36"/>
        <v>0</v>
      </c>
      <c r="W228" s="109">
        <f t="shared" si="37"/>
        <v>0</v>
      </c>
      <c r="X228" s="7">
        <f t="shared" si="38"/>
        <v>0</v>
      </c>
    </row>
    <row r="229" spans="1:24" ht="45" hidden="1" x14ac:dyDescent="0.25">
      <c r="A229" s="1">
        <f t="shared" si="39"/>
        <v>226</v>
      </c>
      <c r="B229" s="1" t="s">
        <v>277</v>
      </c>
      <c r="C229" s="1">
        <v>30230</v>
      </c>
      <c r="D229" s="1" t="s">
        <v>26</v>
      </c>
      <c r="E229" s="11" t="s">
        <v>445</v>
      </c>
      <c r="F229" s="7"/>
      <c r="G229" s="7"/>
      <c r="H229" s="7"/>
      <c r="I229" s="7"/>
      <c r="J229" s="7"/>
      <c r="K229" s="7"/>
      <c r="L229" s="7">
        <f t="shared" si="31"/>
        <v>0</v>
      </c>
      <c r="M229" s="7">
        <f t="shared" si="32"/>
        <v>0</v>
      </c>
      <c r="N229" s="7">
        <f t="shared" si="33"/>
        <v>0</v>
      </c>
      <c r="O229" s="92">
        <v>1</v>
      </c>
      <c r="P229" s="92">
        <v>1</v>
      </c>
      <c r="Q229" s="19"/>
      <c r="R229" s="19"/>
      <c r="S229" s="109">
        <f t="shared" si="34"/>
        <v>1</v>
      </c>
      <c r="T229" s="7">
        <f t="shared" si="40"/>
        <v>1</v>
      </c>
      <c r="U229" s="7">
        <f t="shared" si="35"/>
        <v>1</v>
      </c>
      <c r="V229" s="109">
        <f t="shared" si="36"/>
        <v>1</v>
      </c>
      <c r="W229" s="109">
        <f t="shared" si="37"/>
        <v>1</v>
      </c>
      <c r="X229" s="7">
        <f t="shared" si="38"/>
        <v>1</v>
      </c>
    </row>
    <row r="230" spans="1:24" ht="30" hidden="1" x14ac:dyDescent="0.25">
      <c r="A230" s="1">
        <f t="shared" si="39"/>
        <v>227</v>
      </c>
      <c r="B230" s="1" t="s">
        <v>278</v>
      </c>
      <c r="C230" s="1">
        <v>30231</v>
      </c>
      <c r="D230" s="1" t="s">
        <v>8</v>
      </c>
      <c r="E230" s="11" t="s">
        <v>9</v>
      </c>
      <c r="F230" s="7"/>
      <c r="G230" s="7"/>
      <c r="H230" s="7"/>
      <c r="I230" s="7"/>
      <c r="J230" s="7"/>
      <c r="K230" s="7"/>
      <c r="L230" s="7">
        <f t="shared" si="31"/>
        <v>0</v>
      </c>
      <c r="M230" s="7">
        <f t="shared" si="32"/>
        <v>0</v>
      </c>
      <c r="N230" s="7">
        <f t="shared" si="33"/>
        <v>0</v>
      </c>
      <c r="O230" s="19"/>
      <c r="P230" s="19"/>
      <c r="Q230" s="19"/>
      <c r="R230" s="19"/>
      <c r="S230" s="109">
        <f t="shared" si="34"/>
        <v>0</v>
      </c>
      <c r="T230" s="7">
        <f t="shared" si="40"/>
        <v>0</v>
      </c>
      <c r="U230" s="7">
        <f t="shared" si="35"/>
        <v>0</v>
      </c>
      <c r="V230" s="109">
        <f t="shared" si="36"/>
        <v>0</v>
      </c>
      <c r="W230" s="109">
        <f t="shared" si="37"/>
        <v>0</v>
      </c>
      <c r="X230" s="7">
        <f t="shared" si="38"/>
        <v>0</v>
      </c>
    </row>
    <row r="231" spans="1:24" ht="30" hidden="1" x14ac:dyDescent="0.25">
      <c r="A231" s="1">
        <f t="shared" si="39"/>
        <v>228</v>
      </c>
      <c r="B231" s="1" t="s">
        <v>279</v>
      </c>
      <c r="C231" s="1">
        <v>30232</v>
      </c>
      <c r="D231" s="1" t="s">
        <v>26</v>
      </c>
      <c r="E231" s="11" t="s">
        <v>27</v>
      </c>
      <c r="F231" s="7"/>
      <c r="G231" s="7"/>
      <c r="H231" s="7"/>
      <c r="I231" s="7"/>
      <c r="J231" s="7"/>
      <c r="K231" s="7"/>
      <c r="L231" s="7">
        <f t="shared" si="31"/>
        <v>0</v>
      </c>
      <c r="M231" s="7">
        <f t="shared" si="32"/>
        <v>0</v>
      </c>
      <c r="N231" s="7">
        <f t="shared" si="33"/>
        <v>0</v>
      </c>
      <c r="O231" s="19"/>
      <c r="P231" s="19"/>
      <c r="Q231" s="19"/>
      <c r="R231" s="19"/>
      <c r="S231" s="109">
        <f t="shared" si="34"/>
        <v>0</v>
      </c>
      <c r="T231" s="7">
        <f t="shared" si="40"/>
        <v>0</v>
      </c>
      <c r="U231" s="7">
        <f t="shared" si="35"/>
        <v>0</v>
      </c>
      <c r="V231" s="109">
        <f t="shared" si="36"/>
        <v>0</v>
      </c>
      <c r="W231" s="109">
        <f t="shared" si="37"/>
        <v>0</v>
      </c>
      <c r="X231" s="7">
        <f t="shared" si="38"/>
        <v>0</v>
      </c>
    </row>
    <row r="232" spans="1:24" hidden="1" x14ac:dyDescent="0.25">
      <c r="A232" s="1">
        <f t="shared" si="39"/>
        <v>229</v>
      </c>
      <c r="B232" s="1" t="s">
        <v>280</v>
      </c>
      <c r="C232" s="1">
        <v>30233</v>
      </c>
      <c r="D232" s="1" t="s">
        <v>8</v>
      </c>
      <c r="E232" s="11" t="s">
        <v>9</v>
      </c>
      <c r="F232" s="7"/>
      <c r="G232" s="7"/>
      <c r="H232" s="7"/>
      <c r="I232" s="7"/>
      <c r="J232" s="91">
        <v>1</v>
      </c>
      <c r="K232" s="91">
        <v>1</v>
      </c>
      <c r="L232" s="7">
        <f t="shared" si="31"/>
        <v>1</v>
      </c>
      <c r="M232" s="7">
        <f t="shared" si="32"/>
        <v>1</v>
      </c>
      <c r="N232" s="7">
        <f t="shared" si="33"/>
        <v>1</v>
      </c>
      <c r="O232" s="92">
        <v>1</v>
      </c>
      <c r="P232" s="92">
        <v>1</v>
      </c>
      <c r="Q232" s="19"/>
      <c r="R232" s="19"/>
      <c r="S232" s="109">
        <f t="shared" si="34"/>
        <v>1</v>
      </c>
      <c r="T232" s="7">
        <f t="shared" si="40"/>
        <v>1</v>
      </c>
      <c r="U232" s="7">
        <f t="shared" si="35"/>
        <v>1</v>
      </c>
      <c r="V232" s="109">
        <f t="shared" si="36"/>
        <v>1</v>
      </c>
      <c r="W232" s="109">
        <f t="shared" si="37"/>
        <v>2</v>
      </c>
      <c r="X232" s="7">
        <f t="shared" si="38"/>
        <v>2</v>
      </c>
    </row>
    <row r="233" spans="1:24" ht="30" hidden="1" x14ac:dyDescent="0.25">
      <c r="A233" s="1">
        <f t="shared" si="39"/>
        <v>230</v>
      </c>
      <c r="B233" s="1" t="s">
        <v>281</v>
      </c>
      <c r="C233" s="1">
        <v>30234</v>
      </c>
      <c r="D233" s="1" t="s">
        <v>148</v>
      </c>
      <c r="E233" s="11" t="s">
        <v>141</v>
      </c>
      <c r="F233" s="7"/>
      <c r="G233" s="7"/>
      <c r="H233" s="7"/>
      <c r="I233" s="7"/>
      <c r="J233" s="7"/>
      <c r="K233" s="7"/>
      <c r="L233" s="7">
        <f t="shared" si="31"/>
        <v>0</v>
      </c>
      <c r="M233" s="7">
        <f t="shared" si="32"/>
        <v>0</v>
      </c>
      <c r="N233" s="7">
        <f t="shared" si="33"/>
        <v>0</v>
      </c>
      <c r="O233" s="19"/>
      <c r="P233" s="19"/>
      <c r="Q233" s="19"/>
      <c r="R233" s="19"/>
      <c r="S233" s="109">
        <f t="shared" si="34"/>
        <v>0</v>
      </c>
      <c r="T233" s="7">
        <f t="shared" si="40"/>
        <v>0</v>
      </c>
      <c r="U233" s="7">
        <f t="shared" si="35"/>
        <v>0</v>
      </c>
      <c r="V233" s="109">
        <f t="shared" si="36"/>
        <v>0</v>
      </c>
      <c r="W233" s="109">
        <f t="shared" si="37"/>
        <v>0</v>
      </c>
      <c r="X233" s="7">
        <f t="shared" si="38"/>
        <v>0</v>
      </c>
    </row>
    <row r="234" spans="1:24" ht="45" hidden="1" x14ac:dyDescent="0.25">
      <c r="A234" s="1">
        <f t="shared" si="39"/>
        <v>231</v>
      </c>
      <c r="B234" s="1" t="s">
        <v>282</v>
      </c>
      <c r="C234" s="1">
        <v>30236</v>
      </c>
      <c r="D234" s="1" t="s">
        <v>8</v>
      </c>
      <c r="E234" s="11" t="s">
        <v>9</v>
      </c>
      <c r="F234" s="7"/>
      <c r="G234" s="7"/>
      <c r="H234" s="7"/>
      <c r="I234" s="7"/>
      <c r="J234" s="7"/>
      <c r="K234" s="7"/>
      <c r="L234" s="7">
        <f t="shared" si="31"/>
        <v>0</v>
      </c>
      <c r="M234" s="7">
        <f t="shared" si="32"/>
        <v>0</v>
      </c>
      <c r="N234" s="7">
        <f t="shared" si="33"/>
        <v>0</v>
      </c>
      <c r="O234" s="19"/>
      <c r="P234" s="19"/>
      <c r="Q234" s="19"/>
      <c r="R234" s="19"/>
      <c r="S234" s="109">
        <f t="shared" si="34"/>
        <v>0</v>
      </c>
      <c r="T234" s="7">
        <f t="shared" si="40"/>
        <v>0</v>
      </c>
      <c r="U234" s="7">
        <f t="shared" si="35"/>
        <v>0</v>
      </c>
      <c r="V234" s="109">
        <f t="shared" si="36"/>
        <v>0</v>
      </c>
      <c r="W234" s="109">
        <f t="shared" si="37"/>
        <v>0</v>
      </c>
      <c r="X234" s="7">
        <f t="shared" si="38"/>
        <v>0</v>
      </c>
    </row>
    <row r="235" spans="1:24" ht="30" hidden="1" x14ac:dyDescent="0.25">
      <c r="A235" s="1">
        <f t="shared" si="39"/>
        <v>232</v>
      </c>
      <c r="B235" s="1" t="s">
        <v>283</v>
      </c>
      <c r="C235" s="1">
        <v>30235</v>
      </c>
      <c r="D235" s="1" t="s">
        <v>8</v>
      </c>
      <c r="E235" s="11" t="s">
        <v>9</v>
      </c>
      <c r="F235" s="7"/>
      <c r="G235" s="7"/>
      <c r="H235" s="7"/>
      <c r="I235" s="7"/>
      <c r="J235" s="7"/>
      <c r="K235" s="7"/>
      <c r="L235" s="7">
        <f t="shared" si="31"/>
        <v>0</v>
      </c>
      <c r="M235" s="7">
        <f t="shared" si="32"/>
        <v>0</v>
      </c>
      <c r="N235" s="7">
        <f t="shared" si="33"/>
        <v>0</v>
      </c>
      <c r="O235" s="19"/>
      <c r="P235" s="19"/>
      <c r="Q235" s="19"/>
      <c r="R235" s="19"/>
      <c r="S235" s="109">
        <f t="shared" si="34"/>
        <v>0</v>
      </c>
      <c r="T235" s="7">
        <f t="shared" si="40"/>
        <v>0</v>
      </c>
      <c r="U235" s="7">
        <f t="shared" si="35"/>
        <v>0</v>
      </c>
      <c r="V235" s="109">
        <f t="shared" si="36"/>
        <v>0</v>
      </c>
      <c r="W235" s="109">
        <f t="shared" si="37"/>
        <v>0</v>
      </c>
      <c r="X235" s="7">
        <f t="shared" si="38"/>
        <v>0</v>
      </c>
    </row>
    <row r="236" spans="1:24" hidden="1" x14ac:dyDescent="0.25">
      <c r="A236" s="1">
        <f t="shared" si="39"/>
        <v>233</v>
      </c>
      <c r="B236" s="1" t="s">
        <v>284</v>
      </c>
      <c r="C236" s="1">
        <v>30237</v>
      </c>
      <c r="D236" s="1" t="s">
        <v>26</v>
      </c>
      <c r="E236" s="11" t="s">
        <v>445</v>
      </c>
      <c r="F236" s="7"/>
      <c r="G236" s="7"/>
      <c r="H236" s="7"/>
      <c r="I236" s="7"/>
      <c r="J236" s="7"/>
      <c r="K236" s="7"/>
      <c r="L236" s="7">
        <f t="shared" si="31"/>
        <v>0</v>
      </c>
      <c r="M236" s="7">
        <f t="shared" si="32"/>
        <v>0</v>
      </c>
      <c r="N236" s="7">
        <f t="shared" si="33"/>
        <v>0</v>
      </c>
      <c r="O236" s="92">
        <v>1</v>
      </c>
      <c r="P236" s="92">
        <v>1</v>
      </c>
      <c r="Q236" s="19"/>
      <c r="R236" s="19"/>
      <c r="S236" s="109">
        <f t="shared" si="34"/>
        <v>1</v>
      </c>
      <c r="T236" s="7">
        <f t="shared" si="40"/>
        <v>1</v>
      </c>
      <c r="U236" s="7">
        <f t="shared" si="35"/>
        <v>1</v>
      </c>
      <c r="V236" s="109">
        <f t="shared" si="36"/>
        <v>1</v>
      </c>
      <c r="W236" s="109">
        <f t="shared" si="37"/>
        <v>1</v>
      </c>
      <c r="X236" s="7">
        <f t="shared" si="38"/>
        <v>1</v>
      </c>
    </row>
    <row r="237" spans="1:24" hidden="1" x14ac:dyDescent="0.25">
      <c r="A237" s="1">
        <f t="shared" si="39"/>
        <v>234</v>
      </c>
      <c r="B237" s="1" t="s">
        <v>285</v>
      </c>
      <c r="C237" s="1">
        <v>30238</v>
      </c>
      <c r="D237" s="1" t="s">
        <v>29</v>
      </c>
      <c r="E237" s="11" t="s">
        <v>446</v>
      </c>
      <c r="F237" s="7"/>
      <c r="G237" s="7"/>
      <c r="H237" s="7"/>
      <c r="I237" s="7"/>
      <c r="J237" s="7"/>
      <c r="K237" s="7"/>
      <c r="L237" s="7">
        <f t="shared" si="31"/>
        <v>0</v>
      </c>
      <c r="M237" s="7">
        <f t="shared" si="32"/>
        <v>0</v>
      </c>
      <c r="N237" s="7">
        <f t="shared" si="33"/>
        <v>0</v>
      </c>
      <c r="O237" s="92">
        <v>1</v>
      </c>
      <c r="P237" s="92">
        <v>1</v>
      </c>
      <c r="Q237" s="19"/>
      <c r="R237" s="19"/>
      <c r="S237" s="109">
        <f t="shared" si="34"/>
        <v>1</v>
      </c>
      <c r="T237" s="7">
        <f t="shared" si="40"/>
        <v>1</v>
      </c>
      <c r="U237" s="7">
        <f t="shared" si="35"/>
        <v>1</v>
      </c>
      <c r="V237" s="109">
        <f t="shared" si="36"/>
        <v>1</v>
      </c>
      <c r="W237" s="109">
        <f t="shared" si="37"/>
        <v>1</v>
      </c>
      <c r="X237" s="7">
        <f t="shared" si="38"/>
        <v>1</v>
      </c>
    </row>
    <row r="238" spans="1:24" ht="30" hidden="1" x14ac:dyDescent="0.25">
      <c r="A238" s="1">
        <f t="shared" si="39"/>
        <v>235</v>
      </c>
      <c r="B238" s="1" t="s">
        <v>286</v>
      </c>
      <c r="C238" s="1">
        <v>30240</v>
      </c>
      <c r="D238" s="1" t="s">
        <v>8</v>
      </c>
      <c r="E238" s="11" t="s">
        <v>9</v>
      </c>
      <c r="F238" s="7"/>
      <c r="G238" s="7"/>
      <c r="H238" s="7"/>
      <c r="I238" s="7"/>
      <c r="J238" s="7"/>
      <c r="K238" s="7"/>
      <c r="L238" s="7">
        <f t="shared" si="31"/>
        <v>0</v>
      </c>
      <c r="M238" s="7">
        <f t="shared" si="32"/>
        <v>0</v>
      </c>
      <c r="N238" s="7">
        <f t="shared" si="33"/>
        <v>0</v>
      </c>
      <c r="O238" s="19"/>
      <c r="P238" s="19"/>
      <c r="Q238" s="19"/>
      <c r="R238" s="19"/>
      <c r="S238" s="109">
        <f t="shared" si="34"/>
        <v>0</v>
      </c>
      <c r="T238" s="7">
        <f t="shared" si="40"/>
        <v>0</v>
      </c>
      <c r="U238" s="7">
        <f t="shared" si="35"/>
        <v>0</v>
      </c>
      <c r="V238" s="109">
        <f t="shared" si="36"/>
        <v>0</v>
      </c>
      <c r="W238" s="109">
        <f t="shared" si="37"/>
        <v>0</v>
      </c>
      <c r="X238" s="7">
        <f t="shared" si="38"/>
        <v>0</v>
      </c>
    </row>
    <row r="239" spans="1:24" hidden="1" x14ac:dyDescent="0.25">
      <c r="A239" s="1">
        <f t="shared" si="39"/>
        <v>236</v>
      </c>
      <c r="B239" s="1" t="s">
        <v>287</v>
      </c>
      <c r="C239" s="1">
        <v>30241</v>
      </c>
      <c r="D239" s="1" t="s">
        <v>8</v>
      </c>
      <c r="E239" s="11" t="s">
        <v>9</v>
      </c>
      <c r="F239" s="7"/>
      <c r="G239" s="7"/>
      <c r="H239" s="7"/>
      <c r="I239" s="7"/>
      <c r="J239" s="7"/>
      <c r="K239" s="7"/>
      <c r="L239" s="7">
        <f t="shared" si="31"/>
        <v>0</v>
      </c>
      <c r="M239" s="7">
        <f t="shared" si="32"/>
        <v>0</v>
      </c>
      <c r="N239" s="7">
        <f t="shared" si="33"/>
        <v>0</v>
      </c>
      <c r="O239" s="19"/>
      <c r="P239" s="19"/>
      <c r="Q239" s="19"/>
      <c r="R239" s="19"/>
      <c r="S239" s="109">
        <f t="shared" si="34"/>
        <v>0</v>
      </c>
      <c r="T239" s="7">
        <f t="shared" si="40"/>
        <v>0</v>
      </c>
      <c r="U239" s="7">
        <f t="shared" si="35"/>
        <v>0</v>
      </c>
      <c r="V239" s="109">
        <f t="shared" si="36"/>
        <v>0</v>
      </c>
      <c r="W239" s="109">
        <f t="shared" si="37"/>
        <v>0</v>
      </c>
      <c r="X239" s="7">
        <f t="shared" si="38"/>
        <v>0</v>
      </c>
    </row>
    <row r="240" spans="1:24" ht="30" hidden="1" x14ac:dyDescent="0.25">
      <c r="A240" s="1">
        <f t="shared" si="39"/>
        <v>237</v>
      </c>
      <c r="B240" s="1" t="s">
        <v>288</v>
      </c>
      <c r="C240" s="1">
        <v>30242</v>
      </c>
      <c r="D240" s="1" t="s">
        <v>58</v>
      </c>
      <c r="E240" s="11" t="s">
        <v>59</v>
      </c>
      <c r="F240" s="7"/>
      <c r="G240" s="7"/>
      <c r="H240" s="7"/>
      <c r="I240" s="7"/>
      <c r="J240" s="7"/>
      <c r="K240" s="7"/>
      <c r="L240" s="7">
        <f t="shared" si="31"/>
        <v>0</v>
      </c>
      <c r="M240" s="7">
        <f t="shared" si="32"/>
        <v>0</v>
      </c>
      <c r="N240" s="7">
        <f t="shared" si="33"/>
        <v>0</v>
      </c>
      <c r="O240" s="19"/>
      <c r="P240" s="19"/>
      <c r="Q240" s="19"/>
      <c r="R240" s="19"/>
      <c r="S240" s="109">
        <f t="shared" si="34"/>
        <v>0</v>
      </c>
      <c r="T240" s="7">
        <f t="shared" si="40"/>
        <v>0</v>
      </c>
      <c r="U240" s="7">
        <f t="shared" si="35"/>
        <v>0</v>
      </c>
      <c r="V240" s="109">
        <f t="shared" si="36"/>
        <v>0</v>
      </c>
      <c r="W240" s="109">
        <f t="shared" si="37"/>
        <v>0</v>
      </c>
      <c r="X240" s="7">
        <f t="shared" si="38"/>
        <v>0</v>
      </c>
    </row>
    <row r="241" spans="1:24" ht="30" hidden="1" x14ac:dyDescent="0.25">
      <c r="A241" s="1">
        <f t="shared" si="39"/>
        <v>238</v>
      </c>
      <c r="B241" s="1" t="s">
        <v>289</v>
      </c>
      <c r="C241" s="1">
        <v>30243</v>
      </c>
      <c r="D241" s="1" t="s">
        <v>8</v>
      </c>
      <c r="E241" s="11" t="s">
        <v>9</v>
      </c>
      <c r="F241" s="7"/>
      <c r="G241" s="7"/>
      <c r="H241" s="7"/>
      <c r="I241" s="7"/>
      <c r="J241" s="7"/>
      <c r="K241" s="7"/>
      <c r="L241" s="7">
        <f t="shared" si="31"/>
        <v>0</v>
      </c>
      <c r="M241" s="7">
        <f t="shared" si="32"/>
        <v>0</v>
      </c>
      <c r="N241" s="7">
        <f t="shared" si="33"/>
        <v>0</v>
      </c>
      <c r="O241" s="19"/>
      <c r="P241" s="19"/>
      <c r="Q241" s="19"/>
      <c r="R241" s="19"/>
      <c r="S241" s="109">
        <f t="shared" si="34"/>
        <v>0</v>
      </c>
      <c r="T241" s="7">
        <f t="shared" si="40"/>
        <v>0</v>
      </c>
      <c r="U241" s="7">
        <f t="shared" si="35"/>
        <v>0</v>
      </c>
      <c r="V241" s="109">
        <f t="shared" si="36"/>
        <v>0</v>
      </c>
      <c r="W241" s="109">
        <f t="shared" si="37"/>
        <v>0</v>
      </c>
      <c r="X241" s="7">
        <f t="shared" si="38"/>
        <v>0</v>
      </c>
    </row>
    <row r="242" spans="1:24" hidden="1" x14ac:dyDescent="0.25">
      <c r="A242" s="1">
        <f t="shared" si="39"/>
        <v>239</v>
      </c>
      <c r="B242" s="1" t="s">
        <v>290</v>
      </c>
      <c r="C242" s="1">
        <v>30244</v>
      </c>
      <c r="D242" s="1" t="s">
        <v>11</v>
      </c>
      <c r="E242" s="11" t="s">
        <v>12</v>
      </c>
      <c r="F242" s="7"/>
      <c r="G242" s="7"/>
      <c r="H242" s="7"/>
      <c r="I242" s="7"/>
      <c r="J242" s="7"/>
      <c r="K242" s="7"/>
      <c r="L242" s="7">
        <f t="shared" si="31"/>
        <v>0</v>
      </c>
      <c r="M242" s="7">
        <f t="shared" si="32"/>
        <v>0</v>
      </c>
      <c r="N242" s="7">
        <f t="shared" si="33"/>
        <v>0</v>
      </c>
      <c r="O242" s="19"/>
      <c r="P242" s="19"/>
      <c r="Q242" s="19"/>
      <c r="R242" s="19"/>
      <c r="S242" s="109">
        <f t="shared" si="34"/>
        <v>0</v>
      </c>
      <c r="T242" s="7">
        <f t="shared" si="40"/>
        <v>0</v>
      </c>
      <c r="U242" s="7">
        <f t="shared" si="35"/>
        <v>0</v>
      </c>
      <c r="V242" s="109">
        <f t="shared" si="36"/>
        <v>0</v>
      </c>
      <c r="W242" s="109">
        <f t="shared" si="37"/>
        <v>0</v>
      </c>
      <c r="X242" s="7">
        <f t="shared" si="38"/>
        <v>0</v>
      </c>
    </row>
    <row r="243" spans="1:24" ht="45" hidden="1" x14ac:dyDescent="0.25">
      <c r="A243" s="1">
        <f t="shared" si="39"/>
        <v>240</v>
      </c>
      <c r="B243" s="1" t="s">
        <v>291</v>
      </c>
      <c r="C243" s="1">
        <v>30245</v>
      </c>
      <c r="D243" s="1" t="s">
        <v>17</v>
      </c>
      <c r="E243" s="11" t="s">
        <v>18</v>
      </c>
      <c r="F243" s="7"/>
      <c r="G243" s="7"/>
      <c r="H243" s="7"/>
      <c r="I243" s="7"/>
      <c r="J243" s="7"/>
      <c r="K243" s="7"/>
      <c r="L243" s="7">
        <f t="shared" si="31"/>
        <v>0</v>
      </c>
      <c r="M243" s="7">
        <f t="shared" si="32"/>
        <v>0</v>
      </c>
      <c r="N243" s="7">
        <f t="shared" si="33"/>
        <v>0</v>
      </c>
      <c r="O243" s="19"/>
      <c r="P243" s="19"/>
      <c r="Q243" s="19"/>
      <c r="R243" s="19"/>
      <c r="S243" s="109">
        <f t="shared" si="34"/>
        <v>0</v>
      </c>
      <c r="T243" s="7">
        <f t="shared" si="40"/>
        <v>0</v>
      </c>
      <c r="U243" s="7">
        <f t="shared" si="35"/>
        <v>0</v>
      </c>
      <c r="V243" s="109">
        <f t="shared" si="36"/>
        <v>0</v>
      </c>
      <c r="W243" s="109">
        <f t="shared" si="37"/>
        <v>0</v>
      </c>
      <c r="X243" s="7">
        <f t="shared" si="38"/>
        <v>0</v>
      </c>
    </row>
    <row r="244" spans="1:24" hidden="1" x14ac:dyDescent="0.25">
      <c r="A244" s="1">
        <f t="shared" si="39"/>
        <v>241</v>
      </c>
      <c r="B244" s="1" t="s">
        <v>292</v>
      </c>
      <c r="C244" s="1">
        <v>30247</v>
      </c>
      <c r="D244" s="1" t="s">
        <v>26</v>
      </c>
      <c r="E244" s="11" t="s">
        <v>27</v>
      </c>
      <c r="F244" s="7"/>
      <c r="G244" s="7"/>
      <c r="H244" s="7"/>
      <c r="I244" s="7"/>
      <c r="J244" s="7"/>
      <c r="K244" s="7"/>
      <c r="L244" s="7">
        <f t="shared" si="31"/>
        <v>0</v>
      </c>
      <c r="M244" s="7">
        <f t="shared" si="32"/>
        <v>0</v>
      </c>
      <c r="N244" s="7">
        <f t="shared" si="33"/>
        <v>0</v>
      </c>
      <c r="O244" s="19"/>
      <c r="P244" s="19"/>
      <c r="Q244" s="19"/>
      <c r="R244" s="19"/>
      <c r="S244" s="109">
        <f t="shared" si="34"/>
        <v>0</v>
      </c>
      <c r="T244" s="7">
        <f t="shared" si="40"/>
        <v>0</v>
      </c>
      <c r="U244" s="7">
        <f t="shared" si="35"/>
        <v>0</v>
      </c>
      <c r="V244" s="109">
        <f t="shared" si="36"/>
        <v>0</v>
      </c>
      <c r="W244" s="109">
        <f t="shared" si="37"/>
        <v>0</v>
      </c>
      <c r="X244" s="7">
        <f t="shared" si="38"/>
        <v>0</v>
      </c>
    </row>
    <row r="245" spans="1:24" hidden="1" x14ac:dyDescent="0.25">
      <c r="A245" s="1">
        <f t="shared" si="39"/>
        <v>242</v>
      </c>
      <c r="B245" s="1" t="s">
        <v>293</v>
      </c>
      <c r="C245" s="1">
        <v>30248</v>
      </c>
      <c r="D245" s="1" t="s">
        <v>8</v>
      </c>
      <c r="E245" s="11" t="s">
        <v>9</v>
      </c>
      <c r="F245" s="7"/>
      <c r="G245" s="7"/>
      <c r="H245" s="7"/>
      <c r="I245" s="7"/>
      <c r="J245" s="91">
        <v>1</v>
      </c>
      <c r="K245" s="91">
        <v>1</v>
      </c>
      <c r="L245" s="7">
        <f t="shared" si="31"/>
        <v>1</v>
      </c>
      <c r="M245" s="7">
        <f t="shared" si="32"/>
        <v>1</v>
      </c>
      <c r="N245" s="7">
        <f t="shared" si="33"/>
        <v>1</v>
      </c>
      <c r="O245" s="19"/>
      <c r="P245" s="19"/>
      <c r="Q245" s="19"/>
      <c r="R245" s="19"/>
      <c r="S245" s="109">
        <f t="shared" si="34"/>
        <v>0</v>
      </c>
      <c r="T245" s="7">
        <f t="shared" si="40"/>
        <v>0</v>
      </c>
      <c r="U245" s="7">
        <f t="shared" si="35"/>
        <v>0</v>
      </c>
      <c r="V245" s="109">
        <f t="shared" si="36"/>
        <v>1</v>
      </c>
      <c r="W245" s="109">
        <f t="shared" si="37"/>
        <v>1</v>
      </c>
      <c r="X245" s="7">
        <f t="shared" si="38"/>
        <v>1</v>
      </c>
    </row>
    <row r="246" spans="1:24" ht="30" hidden="1" x14ac:dyDescent="0.25">
      <c r="A246" s="1">
        <f t="shared" si="39"/>
        <v>243</v>
      </c>
      <c r="B246" s="1" t="s">
        <v>294</v>
      </c>
      <c r="C246" s="1">
        <v>30249</v>
      </c>
      <c r="D246" s="1" t="s">
        <v>48</v>
      </c>
      <c r="E246" s="11" t="s">
        <v>18</v>
      </c>
      <c r="F246" s="7"/>
      <c r="G246" s="7"/>
      <c r="H246" s="7"/>
      <c r="I246" s="7"/>
      <c r="J246" s="7"/>
      <c r="K246" s="7"/>
      <c r="L246" s="7">
        <f t="shared" si="31"/>
        <v>0</v>
      </c>
      <c r="M246" s="7">
        <f t="shared" si="32"/>
        <v>0</v>
      </c>
      <c r="N246" s="7">
        <f t="shared" si="33"/>
        <v>0</v>
      </c>
      <c r="O246" s="92">
        <v>1</v>
      </c>
      <c r="P246" s="92">
        <v>1</v>
      </c>
      <c r="Q246" s="19"/>
      <c r="R246" s="19"/>
      <c r="S246" s="109">
        <f t="shared" si="34"/>
        <v>1</v>
      </c>
      <c r="T246" s="7">
        <f t="shared" si="40"/>
        <v>1</v>
      </c>
      <c r="U246" s="7">
        <f t="shared" si="35"/>
        <v>1</v>
      </c>
      <c r="V246" s="109">
        <f t="shared" si="36"/>
        <v>1</v>
      </c>
      <c r="W246" s="109">
        <f t="shared" si="37"/>
        <v>1</v>
      </c>
      <c r="X246" s="7">
        <f t="shared" si="38"/>
        <v>1</v>
      </c>
    </row>
    <row r="247" spans="1:24" ht="30" hidden="1" x14ac:dyDescent="0.25">
      <c r="A247" s="1">
        <f t="shared" si="39"/>
        <v>244</v>
      </c>
      <c r="B247" s="1" t="s">
        <v>295</v>
      </c>
      <c r="C247" s="1">
        <v>30250</v>
      </c>
      <c r="D247" s="1" t="s">
        <v>8</v>
      </c>
      <c r="E247" s="11" t="s">
        <v>9</v>
      </c>
      <c r="F247" s="7"/>
      <c r="G247" s="7"/>
      <c r="H247" s="7"/>
      <c r="I247" s="7"/>
      <c r="J247" s="7"/>
      <c r="K247" s="7"/>
      <c r="L247" s="7">
        <f t="shared" si="31"/>
        <v>0</v>
      </c>
      <c r="M247" s="7">
        <f t="shared" si="32"/>
        <v>0</v>
      </c>
      <c r="N247" s="7">
        <f t="shared" si="33"/>
        <v>0</v>
      </c>
      <c r="O247" s="19"/>
      <c r="P247" s="19"/>
      <c r="Q247" s="19"/>
      <c r="R247" s="19"/>
      <c r="S247" s="109">
        <f t="shared" si="34"/>
        <v>0</v>
      </c>
      <c r="T247" s="7">
        <f t="shared" si="40"/>
        <v>0</v>
      </c>
      <c r="U247" s="7">
        <f t="shared" si="35"/>
        <v>0</v>
      </c>
      <c r="V247" s="109">
        <f t="shared" si="36"/>
        <v>0</v>
      </c>
      <c r="W247" s="109">
        <f t="shared" si="37"/>
        <v>0</v>
      </c>
      <c r="X247" s="7">
        <f t="shared" si="38"/>
        <v>0</v>
      </c>
    </row>
    <row r="248" spans="1:24" ht="38.25" hidden="1" x14ac:dyDescent="0.25">
      <c r="A248" s="1">
        <f t="shared" si="39"/>
        <v>245</v>
      </c>
      <c r="B248" s="1" t="s">
        <v>296</v>
      </c>
      <c r="C248" s="1">
        <v>30251</v>
      </c>
      <c r="D248" s="1" t="s">
        <v>63</v>
      </c>
      <c r="E248" s="11" t="s">
        <v>123</v>
      </c>
      <c r="F248" s="7"/>
      <c r="G248" s="7"/>
      <c r="H248" s="7"/>
      <c r="I248" s="7"/>
      <c r="J248" s="7"/>
      <c r="K248" s="7"/>
      <c r="L248" s="7">
        <f t="shared" si="31"/>
        <v>0</v>
      </c>
      <c r="M248" s="7">
        <f t="shared" si="32"/>
        <v>0</v>
      </c>
      <c r="N248" s="7">
        <f t="shared" si="33"/>
        <v>0</v>
      </c>
      <c r="O248" s="19"/>
      <c r="P248" s="19"/>
      <c r="Q248" s="19"/>
      <c r="R248" s="19"/>
      <c r="S248" s="109">
        <f t="shared" si="34"/>
        <v>0</v>
      </c>
      <c r="T248" s="7">
        <f t="shared" si="40"/>
        <v>0</v>
      </c>
      <c r="U248" s="7">
        <f t="shared" si="35"/>
        <v>0</v>
      </c>
      <c r="V248" s="109">
        <f t="shared" si="36"/>
        <v>0</v>
      </c>
      <c r="W248" s="109">
        <f t="shared" si="37"/>
        <v>0</v>
      </c>
      <c r="X248" s="7">
        <f t="shared" si="38"/>
        <v>0</v>
      </c>
    </row>
    <row r="249" spans="1:24" ht="30" hidden="1" x14ac:dyDescent="0.25">
      <c r="A249" s="1">
        <f t="shared" si="39"/>
        <v>246</v>
      </c>
      <c r="B249" s="1" t="s">
        <v>297</v>
      </c>
      <c r="C249" s="1">
        <v>30252</v>
      </c>
      <c r="D249" s="1" t="s">
        <v>148</v>
      </c>
      <c r="E249" s="11" t="s">
        <v>141</v>
      </c>
      <c r="F249" s="7"/>
      <c r="G249" s="7"/>
      <c r="H249" s="7"/>
      <c r="I249" s="7"/>
      <c r="J249" s="7"/>
      <c r="K249" s="7"/>
      <c r="L249" s="7">
        <f t="shared" si="31"/>
        <v>0</v>
      </c>
      <c r="M249" s="7">
        <f t="shared" si="32"/>
        <v>0</v>
      </c>
      <c r="N249" s="7">
        <f t="shared" si="33"/>
        <v>0</v>
      </c>
      <c r="O249" s="19"/>
      <c r="P249" s="19"/>
      <c r="Q249" s="19"/>
      <c r="R249" s="19"/>
      <c r="S249" s="109">
        <f t="shared" si="34"/>
        <v>0</v>
      </c>
      <c r="T249" s="7">
        <f t="shared" si="40"/>
        <v>0</v>
      </c>
      <c r="U249" s="7">
        <f t="shared" si="35"/>
        <v>0</v>
      </c>
      <c r="V249" s="109">
        <f t="shared" si="36"/>
        <v>0</v>
      </c>
      <c r="W249" s="109">
        <f t="shared" si="37"/>
        <v>0</v>
      </c>
      <c r="X249" s="7">
        <f t="shared" si="38"/>
        <v>0</v>
      </c>
    </row>
    <row r="250" spans="1:24" ht="30" hidden="1" x14ac:dyDescent="0.25">
      <c r="A250" s="1">
        <f t="shared" si="39"/>
        <v>247</v>
      </c>
      <c r="B250" s="1" t="s">
        <v>298</v>
      </c>
      <c r="C250" s="1">
        <v>30253</v>
      </c>
      <c r="D250" s="1" t="s">
        <v>103</v>
      </c>
      <c r="E250" s="11" t="s">
        <v>104</v>
      </c>
      <c r="F250" s="7"/>
      <c r="G250" s="7"/>
      <c r="H250" s="7"/>
      <c r="I250" s="7"/>
      <c r="J250" s="7"/>
      <c r="K250" s="7"/>
      <c r="L250" s="7">
        <f t="shared" si="31"/>
        <v>0</v>
      </c>
      <c r="M250" s="7">
        <f t="shared" si="32"/>
        <v>0</v>
      </c>
      <c r="N250" s="7">
        <f t="shared" si="33"/>
        <v>0</v>
      </c>
      <c r="O250" s="19"/>
      <c r="P250" s="19"/>
      <c r="Q250" s="19"/>
      <c r="R250" s="19"/>
      <c r="S250" s="109">
        <f t="shared" si="34"/>
        <v>0</v>
      </c>
      <c r="T250" s="7">
        <f t="shared" si="40"/>
        <v>0</v>
      </c>
      <c r="U250" s="7">
        <f t="shared" si="35"/>
        <v>0</v>
      </c>
      <c r="V250" s="109">
        <f t="shared" si="36"/>
        <v>0</v>
      </c>
      <c r="W250" s="109">
        <f t="shared" si="37"/>
        <v>0</v>
      </c>
      <c r="X250" s="7">
        <f t="shared" si="38"/>
        <v>0</v>
      </c>
    </row>
    <row r="251" spans="1:24" ht="38.25" hidden="1" x14ac:dyDescent="0.25">
      <c r="A251" s="1">
        <f t="shared" si="39"/>
        <v>248</v>
      </c>
      <c r="B251" s="1" t="s">
        <v>299</v>
      </c>
      <c r="C251" s="1">
        <v>30254</v>
      </c>
      <c r="D251" s="1" t="s">
        <v>33</v>
      </c>
      <c r="E251" s="11" t="s">
        <v>447</v>
      </c>
      <c r="F251" s="91">
        <v>1</v>
      </c>
      <c r="G251" s="91">
        <v>1</v>
      </c>
      <c r="H251" s="91">
        <v>1</v>
      </c>
      <c r="I251" s="91">
        <v>1</v>
      </c>
      <c r="J251" s="91">
        <v>1</v>
      </c>
      <c r="K251" s="91">
        <v>1</v>
      </c>
      <c r="L251" s="7">
        <f t="shared" si="31"/>
        <v>1</v>
      </c>
      <c r="M251" s="7">
        <f t="shared" si="32"/>
        <v>3</v>
      </c>
      <c r="N251" s="7">
        <f t="shared" si="33"/>
        <v>3</v>
      </c>
      <c r="O251" s="92">
        <v>3</v>
      </c>
      <c r="P251" s="92">
        <v>1</v>
      </c>
      <c r="Q251" s="19"/>
      <c r="R251" s="19"/>
      <c r="S251" s="109">
        <f t="shared" si="34"/>
        <v>1</v>
      </c>
      <c r="T251" s="7">
        <f t="shared" si="40"/>
        <v>3</v>
      </c>
      <c r="U251" s="7">
        <f t="shared" si="35"/>
        <v>1</v>
      </c>
      <c r="V251" s="109">
        <f t="shared" si="36"/>
        <v>1</v>
      </c>
      <c r="W251" s="109">
        <f t="shared" si="37"/>
        <v>2</v>
      </c>
      <c r="X251" s="7">
        <f t="shared" si="38"/>
        <v>6</v>
      </c>
    </row>
    <row r="252" spans="1:24" ht="30" hidden="1" x14ac:dyDescent="0.25">
      <c r="A252" s="1">
        <f t="shared" si="39"/>
        <v>249</v>
      </c>
      <c r="B252" s="1" t="s">
        <v>300</v>
      </c>
      <c r="C252" s="1">
        <v>30255</v>
      </c>
      <c r="D252" s="1" t="s">
        <v>8</v>
      </c>
      <c r="E252" s="11" t="s">
        <v>9</v>
      </c>
      <c r="F252" s="7"/>
      <c r="G252" s="7"/>
      <c r="H252" s="7"/>
      <c r="I252" s="7"/>
      <c r="J252" s="7"/>
      <c r="K252" s="7"/>
      <c r="L252" s="7">
        <f t="shared" si="31"/>
        <v>0</v>
      </c>
      <c r="M252" s="7">
        <f t="shared" si="32"/>
        <v>0</v>
      </c>
      <c r="N252" s="7">
        <f t="shared" si="33"/>
        <v>0</v>
      </c>
      <c r="O252" s="92">
        <v>2</v>
      </c>
      <c r="P252" s="92">
        <v>1</v>
      </c>
      <c r="Q252" s="19"/>
      <c r="R252" s="19"/>
      <c r="S252" s="109">
        <f t="shared" si="34"/>
        <v>1</v>
      </c>
      <c r="T252" s="7">
        <f t="shared" si="40"/>
        <v>2</v>
      </c>
      <c r="U252" s="7">
        <f t="shared" si="35"/>
        <v>1</v>
      </c>
      <c r="V252" s="109">
        <f t="shared" si="36"/>
        <v>1</v>
      </c>
      <c r="W252" s="109">
        <f t="shared" si="37"/>
        <v>1</v>
      </c>
      <c r="X252" s="7">
        <f t="shared" si="38"/>
        <v>2</v>
      </c>
    </row>
    <row r="253" spans="1:24" hidden="1" x14ac:dyDescent="0.25">
      <c r="A253" s="1">
        <f t="shared" si="39"/>
        <v>250</v>
      </c>
      <c r="B253" s="1" t="s">
        <v>301</v>
      </c>
      <c r="C253" s="1">
        <v>30256</v>
      </c>
      <c r="D253" s="1" t="s">
        <v>26</v>
      </c>
      <c r="E253" s="11" t="s">
        <v>445</v>
      </c>
      <c r="F253" s="91">
        <v>1</v>
      </c>
      <c r="G253" s="91">
        <v>1</v>
      </c>
      <c r="H253" s="91">
        <v>1</v>
      </c>
      <c r="I253" s="91">
        <v>1</v>
      </c>
      <c r="J253" s="91">
        <v>2</v>
      </c>
      <c r="K253" s="91">
        <v>1</v>
      </c>
      <c r="L253" s="7">
        <f t="shared" si="31"/>
        <v>1</v>
      </c>
      <c r="M253" s="7">
        <f t="shared" si="32"/>
        <v>4</v>
      </c>
      <c r="N253" s="7">
        <f t="shared" si="33"/>
        <v>3</v>
      </c>
      <c r="O253" s="92">
        <v>2</v>
      </c>
      <c r="P253" s="92">
        <v>1</v>
      </c>
      <c r="Q253" s="19"/>
      <c r="R253" s="19"/>
      <c r="S253" s="109">
        <f t="shared" si="34"/>
        <v>1</v>
      </c>
      <c r="T253" s="7">
        <f t="shared" si="40"/>
        <v>2</v>
      </c>
      <c r="U253" s="7">
        <f t="shared" si="35"/>
        <v>1</v>
      </c>
      <c r="V253" s="109">
        <f t="shared" si="36"/>
        <v>1</v>
      </c>
      <c r="W253" s="109">
        <f t="shared" si="37"/>
        <v>2</v>
      </c>
      <c r="X253" s="7">
        <f t="shared" si="38"/>
        <v>6</v>
      </c>
    </row>
    <row r="254" spans="1:24" ht="30" hidden="1" x14ac:dyDescent="0.25">
      <c r="A254" s="1">
        <f t="shared" si="39"/>
        <v>251</v>
      </c>
      <c r="B254" s="1" t="s">
        <v>302</v>
      </c>
      <c r="C254" s="1">
        <v>30257</v>
      </c>
      <c r="D254" s="1" t="s">
        <v>48</v>
      </c>
      <c r="E254" s="11" t="s">
        <v>18</v>
      </c>
      <c r="F254" s="7"/>
      <c r="G254" s="7"/>
      <c r="H254" s="7"/>
      <c r="I254" s="7"/>
      <c r="J254" s="7"/>
      <c r="K254" s="7"/>
      <c r="L254" s="7">
        <f t="shared" si="31"/>
        <v>0</v>
      </c>
      <c r="M254" s="7">
        <f t="shared" si="32"/>
        <v>0</v>
      </c>
      <c r="N254" s="7">
        <f t="shared" si="33"/>
        <v>0</v>
      </c>
      <c r="O254" s="19"/>
      <c r="P254" s="19"/>
      <c r="Q254" s="19"/>
      <c r="R254" s="19"/>
      <c r="S254" s="109">
        <f t="shared" si="34"/>
        <v>0</v>
      </c>
      <c r="T254" s="7">
        <f t="shared" si="40"/>
        <v>0</v>
      </c>
      <c r="U254" s="7">
        <f t="shared" si="35"/>
        <v>0</v>
      </c>
      <c r="V254" s="109">
        <f t="shared" si="36"/>
        <v>0</v>
      </c>
      <c r="W254" s="109">
        <f t="shared" si="37"/>
        <v>0</v>
      </c>
      <c r="X254" s="7">
        <f t="shared" si="38"/>
        <v>0</v>
      </c>
    </row>
    <row r="255" spans="1:24" ht="45" hidden="1" x14ac:dyDescent="0.25">
      <c r="A255" s="1">
        <f t="shared" si="39"/>
        <v>252</v>
      </c>
      <c r="B255" s="1" t="s">
        <v>303</v>
      </c>
      <c r="C255" s="1">
        <v>30258</v>
      </c>
      <c r="D255" s="1" t="s">
        <v>66</v>
      </c>
      <c r="E255" s="11" t="s">
        <v>67</v>
      </c>
      <c r="F255" s="7"/>
      <c r="G255" s="7"/>
      <c r="H255" s="43">
        <v>1</v>
      </c>
      <c r="I255" s="43">
        <v>1</v>
      </c>
      <c r="J255" s="43">
        <v>2</v>
      </c>
      <c r="K255" s="43">
        <v>1</v>
      </c>
      <c r="L255" s="7">
        <f t="shared" si="31"/>
        <v>1</v>
      </c>
      <c r="M255" s="7">
        <f t="shared" si="32"/>
        <v>3</v>
      </c>
      <c r="N255" s="7">
        <f t="shared" si="33"/>
        <v>2</v>
      </c>
      <c r="O255" s="19"/>
      <c r="P255" s="19"/>
      <c r="Q255" s="19"/>
      <c r="R255" s="19"/>
      <c r="S255" s="109">
        <f t="shared" si="34"/>
        <v>0</v>
      </c>
      <c r="T255" s="7">
        <f t="shared" si="40"/>
        <v>0</v>
      </c>
      <c r="U255" s="7">
        <f t="shared" si="35"/>
        <v>0</v>
      </c>
      <c r="V255" s="109">
        <f t="shared" si="36"/>
        <v>1</v>
      </c>
      <c r="W255" s="109">
        <f t="shared" si="37"/>
        <v>1</v>
      </c>
      <c r="X255" s="7">
        <f t="shared" si="38"/>
        <v>3</v>
      </c>
    </row>
    <row r="256" spans="1:24" ht="30" hidden="1" x14ac:dyDescent="0.25">
      <c r="A256" s="1">
        <f t="shared" si="39"/>
        <v>253</v>
      </c>
      <c r="B256" s="1" t="s">
        <v>304</v>
      </c>
      <c r="C256" s="1">
        <v>30259</v>
      </c>
      <c r="D256" s="1" t="s">
        <v>8</v>
      </c>
      <c r="E256" s="11" t="s">
        <v>9</v>
      </c>
      <c r="F256" s="43">
        <v>2</v>
      </c>
      <c r="G256" s="43">
        <v>1</v>
      </c>
      <c r="H256" s="43">
        <v>3</v>
      </c>
      <c r="I256" s="43">
        <v>1</v>
      </c>
      <c r="J256" s="43">
        <v>2</v>
      </c>
      <c r="K256" s="43">
        <v>1</v>
      </c>
      <c r="L256" s="7">
        <f t="shared" si="31"/>
        <v>1</v>
      </c>
      <c r="M256" s="7">
        <f t="shared" si="32"/>
        <v>7</v>
      </c>
      <c r="N256" s="7">
        <f t="shared" si="33"/>
        <v>3</v>
      </c>
      <c r="O256" s="19"/>
      <c r="P256" s="19"/>
      <c r="Q256" s="19"/>
      <c r="R256" s="19"/>
      <c r="S256" s="109">
        <f t="shared" si="34"/>
        <v>0</v>
      </c>
      <c r="T256" s="7">
        <f t="shared" si="40"/>
        <v>0</v>
      </c>
      <c r="U256" s="7">
        <f t="shared" si="35"/>
        <v>0</v>
      </c>
      <c r="V256" s="109">
        <f t="shared" si="36"/>
        <v>1</v>
      </c>
      <c r="W256" s="109">
        <f t="shared" si="37"/>
        <v>1</v>
      </c>
      <c r="X256" s="7">
        <f t="shared" si="38"/>
        <v>7</v>
      </c>
    </row>
    <row r="257" spans="1:24" ht="30" hidden="1" x14ac:dyDescent="0.25">
      <c r="A257" s="1">
        <f t="shared" si="39"/>
        <v>254</v>
      </c>
      <c r="B257" s="1" t="s">
        <v>305</v>
      </c>
      <c r="C257" s="1">
        <v>30260</v>
      </c>
      <c r="D257" s="1" t="s">
        <v>8</v>
      </c>
      <c r="E257" s="11" t="s">
        <v>9</v>
      </c>
      <c r="F257" s="7"/>
      <c r="G257" s="7"/>
      <c r="H257" s="7"/>
      <c r="I257" s="7"/>
      <c r="J257" s="7"/>
      <c r="K257" s="7"/>
      <c r="L257" s="7">
        <f t="shared" si="31"/>
        <v>0</v>
      </c>
      <c r="M257" s="7">
        <f t="shared" si="32"/>
        <v>0</v>
      </c>
      <c r="N257" s="7">
        <f t="shared" si="33"/>
        <v>0</v>
      </c>
      <c r="O257" s="19"/>
      <c r="P257" s="19"/>
      <c r="Q257" s="19"/>
      <c r="R257" s="19"/>
      <c r="S257" s="109">
        <f t="shared" si="34"/>
        <v>0</v>
      </c>
      <c r="T257" s="7">
        <f t="shared" si="40"/>
        <v>0</v>
      </c>
      <c r="U257" s="7">
        <f t="shared" si="35"/>
        <v>0</v>
      </c>
      <c r="V257" s="109">
        <f t="shared" si="36"/>
        <v>0</v>
      </c>
      <c r="W257" s="109">
        <f t="shared" si="37"/>
        <v>0</v>
      </c>
      <c r="X257" s="7">
        <f t="shared" si="38"/>
        <v>0</v>
      </c>
    </row>
    <row r="258" spans="1:24" ht="45" hidden="1" x14ac:dyDescent="0.25">
      <c r="A258" s="1">
        <f t="shared" si="39"/>
        <v>255</v>
      </c>
      <c r="B258" s="1" t="s">
        <v>306</v>
      </c>
      <c r="C258" s="1">
        <v>30261</v>
      </c>
      <c r="D258" s="1" t="s">
        <v>8</v>
      </c>
      <c r="E258" s="11" t="s">
        <v>9</v>
      </c>
      <c r="F258" s="7"/>
      <c r="G258" s="7"/>
      <c r="H258" s="7"/>
      <c r="I258" s="7"/>
      <c r="J258" s="7"/>
      <c r="K258" s="7"/>
      <c r="L258" s="7">
        <f t="shared" si="31"/>
        <v>0</v>
      </c>
      <c r="M258" s="7">
        <f t="shared" si="32"/>
        <v>0</v>
      </c>
      <c r="N258" s="7">
        <f t="shared" si="33"/>
        <v>0</v>
      </c>
      <c r="O258" s="19"/>
      <c r="P258" s="19"/>
      <c r="Q258" s="19"/>
      <c r="R258" s="19"/>
      <c r="S258" s="109">
        <f t="shared" si="34"/>
        <v>0</v>
      </c>
      <c r="T258" s="7">
        <f t="shared" si="40"/>
        <v>0</v>
      </c>
      <c r="U258" s="7">
        <f t="shared" si="35"/>
        <v>0</v>
      </c>
      <c r="V258" s="109">
        <f t="shared" si="36"/>
        <v>0</v>
      </c>
      <c r="W258" s="109">
        <f t="shared" si="37"/>
        <v>0</v>
      </c>
      <c r="X258" s="7">
        <f t="shared" si="38"/>
        <v>0</v>
      </c>
    </row>
    <row r="259" spans="1:24" ht="45" hidden="1" x14ac:dyDescent="0.25">
      <c r="A259" s="1">
        <f t="shared" si="39"/>
        <v>256</v>
      </c>
      <c r="B259" s="1" t="s">
        <v>307</v>
      </c>
      <c r="C259" s="1">
        <v>30262</v>
      </c>
      <c r="D259" s="1" t="s">
        <v>8</v>
      </c>
      <c r="E259" s="11" t="s">
        <v>9</v>
      </c>
      <c r="F259" s="7"/>
      <c r="G259" s="7"/>
      <c r="H259" s="7"/>
      <c r="I259" s="7"/>
      <c r="J259" s="7"/>
      <c r="K259" s="7"/>
      <c r="L259" s="7">
        <f t="shared" si="31"/>
        <v>0</v>
      </c>
      <c r="M259" s="7">
        <f t="shared" si="32"/>
        <v>0</v>
      </c>
      <c r="N259" s="7">
        <f t="shared" si="33"/>
        <v>0</v>
      </c>
      <c r="O259" s="19"/>
      <c r="P259" s="19"/>
      <c r="Q259" s="19"/>
      <c r="R259" s="19"/>
      <c r="S259" s="109">
        <f t="shared" si="34"/>
        <v>0</v>
      </c>
      <c r="T259" s="7">
        <f t="shared" si="40"/>
        <v>0</v>
      </c>
      <c r="U259" s="7">
        <f t="shared" si="35"/>
        <v>0</v>
      </c>
      <c r="V259" s="109">
        <f t="shared" si="36"/>
        <v>0</v>
      </c>
      <c r="W259" s="109">
        <f t="shared" si="37"/>
        <v>0</v>
      </c>
      <c r="X259" s="7">
        <f t="shared" si="38"/>
        <v>0</v>
      </c>
    </row>
    <row r="260" spans="1:24" ht="45" hidden="1" x14ac:dyDescent="0.25">
      <c r="A260" s="1">
        <f t="shared" si="39"/>
        <v>257</v>
      </c>
      <c r="B260" s="1" t="s">
        <v>308</v>
      </c>
      <c r="C260" s="1">
        <v>30263</v>
      </c>
      <c r="D260" s="1" t="s">
        <v>11</v>
      </c>
      <c r="E260" s="11" t="s">
        <v>12</v>
      </c>
      <c r="F260" s="7"/>
      <c r="G260" s="7"/>
      <c r="H260" s="7"/>
      <c r="I260" s="7"/>
      <c r="J260" s="7"/>
      <c r="K260" s="7"/>
      <c r="L260" s="7">
        <f t="shared" si="31"/>
        <v>0</v>
      </c>
      <c r="M260" s="7">
        <f t="shared" si="32"/>
        <v>0</v>
      </c>
      <c r="N260" s="7">
        <f t="shared" si="33"/>
        <v>0</v>
      </c>
      <c r="O260" s="19"/>
      <c r="P260" s="19"/>
      <c r="Q260" s="19"/>
      <c r="R260" s="19"/>
      <c r="S260" s="109">
        <f t="shared" si="34"/>
        <v>0</v>
      </c>
      <c r="T260" s="7">
        <f t="shared" si="40"/>
        <v>0</v>
      </c>
      <c r="U260" s="7">
        <f t="shared" si="35"/>
        <v>0</v>
      </c>
      <c r="V260" s="109">
        <f t="shared" si="36"/>
        <v>0</v>
      </c>
      <c r="W260" s="109">
        <f t="shared" si="37"/>
        <v>0</v>
      </c>
      <c r="X260" s="7">
        <f t="shared" si="38"/>
        <v>0</v>
      </c>
    </row>
    <row r="261" spans="1:24" ht="30" hidden="1" x14ac:dyDescent="0.25">
      <c r="A261" s="1">
        <f t="shared" si="39"/>
        <v>258</v>
      </c>
      <c r="B261" s="1" t="s">
        <v>309</v>
      </c>
      <c r="C261" s="1">
        <v>30264</v>
      </c>
      <c r="D261" s="1" t="s">
        <v>8</v>
      </c>
      <c r="E261" s="11" t="s">
        <v>9</v>
      </c>
      <c r="F261" s="7"/>
      <c r="G261" s="7"/>
      <c r="H261" s="7"/>
      <c r="I261" s="7"/>
      <c r="J261" s="7"/>
      <c r="K261" s="7"/>
      <c r="L261" s="7">
        <f t="shared" ref="L261:L324" si="41">IF(G261&gt;0,G261,IF(I261&gt;0,I261,K261))</f>
        <v>0</v>
      </c>
      <c r="M261" s="7">
        <f t="shared" ref="M261:M324" si="42">F261+H261+J261</f>
        <v>0</v>
      </c>
      <c r="N261" s="7">
        <f t="shared" ref="N261:N324" si="43">G261+I261+K261</f>
        <v>0</v>
      </c>
      <c r="O261" s="19"/>
      <c r="P261" s="19"/>
      <c r="Q261" s="19"/>
      <c r="R261" s="19"/>
      <c r="S261" s="109">
        <f t="shared" ref="S261:S324" si="44">IF(P261&gt;0,P261,R261)</f>
        <v>0</v>
      </c>
      <c r="T261" s="7">
        <f t="shared" si="40"/>
        <v>0</v>
      </c>
      <c r="U261" s="7">
        <f t="shared" ref="U261:U324" si="45">P261+R261</f>
        <v>0</v>
      </c>
      <c r="V261" s="109">
        <f t="shared" ref="V261:V324" si="46">IF(L261&gt;0,L261,S261)</f>
        <v>0</v>
      </c>
      <c r="W261" s="109">
        <f t="shared" ref="W261:W324" si="47">L261+S261</f>
        <v>0</v>
      </c>
      <c r="X261" s="7">
        <f t="shared" ref="X261:X324" si="48">M261+T261</f>
        <v>0</v>
      </c>
    </row>
    <row r="262" spans="1:24" ht="30" hidden="1" x14ac:dyDescent="0.25">
      <c r="A262" s="1">
        <f t="shared" ref="A262:A325" si="49">A261+1</f>
        <v>259</v>
      </c>
      <c r="B262" s="1" t="s">
        <v>310</v>
      </c>
      <c r="C262" s="1">
        <v>30265</v>
      </c>
      <c r="D262" s="1" t="s">
        <v>11</v>
      </c>
      <c r="E262" s="11" t="s">
        <v>12</v>
      </c>
      <c r="F262" s="7"/>
      <c r="G262" s="7"/>
      <c r="H262" s="7"/>
      <c r="I262" s="7"/>
      <c r="J262" s="7"/>
      <c r="K262" s="7"/>
      <c r="L262" s="7">
        <f t="shared" si="41"/>
        <v>0</v>
      </c>
      <c r="M262" s="7">
        <f t="shared" si="42"/>
        <v>0</v>
      </c>
      <c r="N262" s="7">
        <f t="shared" si="43"/>
        <v>0</v>
      </c>
      <c r="O262" s="19"/>
      <c r="P262" s="19"/>
      <c r="Q262" s="19"/>
      <c r="R262" s="19"/>
      <c r="S262" s="109">
        <f t="shared" si="44"/>
        <v>0</v>
      </c>
      <c r="T262" s="7">
        <f t="shared" si="40"/>
        <v>0</v>
      </c>
      <c r="U262" s="7">
        <f t="shared" si="45"/>
        <v>0</v>
      </c>
      <c r="V262" s="109">
        <f t="shared" si="46"/>
        <v>0</v>
      </c>
      <c r="W262" s="109">
        <f t="shared" si="47"/>
        <v>0</v>
      </c>
      <c r="X262" s="7">
        <f t="shared" si="48"/>
        <v>0</v>
      </c>
    </row>
    <row r="263" spans="1:24" ht="30" hidden="1" x14ac:dyDescent="0.25">
      <c r="A263" s="1">
        <f t="shared" si="49"/>
        <v>260</v>
      </c>
      <c r="B263" s="1" t="s">
        <v>311</v>
      </c>
      <c r="C263" s="1">
        <v>30266</v>
      </c>
      <c r="D263" s="1" t="s">
        <v>26</v>
      </c>
      <c r="E263" s="11" t="s">
        <v>27</v>
      </c>
      <c r="F263" s="7"/>
      <c r="G263" s="7"/>
      <c r="H263" s="7"/>
      <c r="I263" s="7"/>
      <c r="J263" s="7"/>
      <c r="K263" s="7"/>
      <c r="L263" s="7">
        <f t="shared" si="41"/>
        <v>0</v>
      </c>
      <c r="M263" s="7">
        <f t="shared" si="42"/>
        <v>0</v>
      </c>
      <c r="N263" s="7">
        <f t="shared" si="43"/>
        <v>0</v>
      </c>
      <c r="O263" s="19"/>
      <c r="P263" s="19"/>
      <c r="Q263" s="19"/>
      <c r="R263" s="19"/>
      <c r="S263" s="109">
        <f t="shared" si="44"/>
        <v>0</v>
      </c>
      <c r="T263" s="7">
        <f t="shared" si="40"/>
        <v>0</v>
      </c>
      <c r="U263" s="7">
        <f t="shared" si="45"/>
        <v>0</v>
      </c>
      <c r="V263" s="109">
        <f t="shared" si="46"/>
        <v>0</v>
      </c>
      <c r="W263" s="109">
        <f t="shared" si="47"/>
        <v>0</v>
      </c>
      <c r="X263" s="7">
        <f t="shared" si="48"/>
        <v>0</v>
      </c>
    </row>
    <row r="264" spans="1:24" ht="30" hidden="1" x14ac:dyDescent="0.25">
      <c r="A264" s="1">
        <f t="shared" si="49"/>
        <v>261</v>
      </c>
      <c r="B264" s="3" t="s">
        <v>312</v>
      </c>
      <c r="C264" s="1">
        <v>30267</v>
      </c>
      <c r="D264" s="1" t="s">
        <v>11</v>
      </c>
      <c r="E264" s="11" t="s">
        <v>468</v>
      </c>
      <c r="F264" s="7"/>
      <c r="G264" s="7"/>
      <c r="H264" s="91">
        <v>1</v>
      </c>
      <c r="I264" s="91">
        <v>1</v>
      </c>
      <c r="J264" s="91">
        <v>1</v>
      </c>
      <c r="K264" s="91">
        <v>1</v>
      </c>
      <c r="L264" s="7">
        <f t="shared" si="41"/>
        <v>1</v>
      </c>
      <c r="M264" s="7">
        <f t="shared" si="42"/>
        <v>2</v>
      </c>
      <c r="N264" s="7">
        <f t="shared" si="43"/>
        <v>2</v>
      </c>
      <c r="O264" s="19"/>
      <c r="P264" s="19"/>
      <c r="Q264" s="19"/>
      <c r="R264" s="19"/>
      <c r="S264" s="109">
        <f t="shared" si="44"/>
        <v>0</v>
      </c>
      <c r="T264" s="7">
        <f t="shared" si="40"/>
        <v>0</v>
      </c>
      <c r="U264" s="7">
        <f t="shared" si="45"/>
        <v>0</v>
      </c>
      <c r="V264" s="109">
        <f t="shared" si="46"/>
        <v>1</v>
      </c>
      <c r="W264" s="109">
        <f t="shared" si="47"/>
        <v>1</v>
      </c>
      <c r="X264" s="7">
        <f t="shared" si="48"/>
        <v>2</v>
      </c>
    </row>
    <row r="265" spans="1:24" ht="30" hidden="1" x14ac:dyDescent="0.25">
      <c r="A265" s="1">
        <f t="shared" si="49"/>
        <v>262</v>
      </c>
      <c r="B265" s="1" t="s">
        <v>313</v>
      </c>
      <c r="C265" s="1">
        <v>30268</v>
      </c>
      <c r="D265" s="1" t="s">
        <v>26</v>
      </c>
      <c r="E265" s="11" t="s">
        <v>445</v>
      </c>
      <c r="F265" s="7"/>
      <c r="G265" s="7"/>
      <c r="H265" s="91">
        <v>1</v>
      </c>
      <c r="I265" s="91">
        <v>1</v>
      </c>
      <c r="J265" s="91">
        <v>1</v>
      </c>
      <c r="K265" s="91">
        <v>1</v>
      </c>
      <c r="L265" s="7">
        <f t="shared" si="41"/>
        <v>1</v>
      </c>
      <c r="M265" s="7">
        <f t="shared" si="42"/>
        <v>2</v>
      </c>
      <c r="N265" s="7">
        <f t="shared" si="43"/>
        <v>2</v>
      </c>
      <c r="O265" s="19"/>
      <c r="P265" s="19"/>
      <c r="Q265" s="19"/>
      <c r="R265" s="19"/>
      <c r="S265" s="109">
        <f t="shared" si="44"/>
        <v>0</v>
      </c>
      <c r="T265" s="7">
        <f t="shared" si="40"/>
        <v>0</v>
      </c>
      <c r="U265" s="7">
        <f t="shared" si="45"/>
        <v>0</v>
      </c>
      <c r="V265" s="109">
        <f t="shared" si="46"/>
        <v>1</v>
      </c>
      <c r="W265" s="109">
        <f t="shared" si="47"/>
        <v>1</v>
      </c>
      <c r="X265" s="7">
        <f t="shared" si="48"/>
        <v>2</v>
      </c>
    </row>
    <row r="266" spans="1:24" ht="30" hidden="1" x14ac:dyDescent="0.25">
      <c r="A266" s="1">
        <f t="shared" si="49"/>
        <v>263</v>
      </c>
      <c r="B266" s="1" t="s">
        <v>314</v>
      </c>
      <c r="C266" s="1">
        <v>30269</v>
      </c>
      <c r="D266" s="1" t="s">
        <v>8</v>
      </c>
      <c r="E266" s="11" t="s">
        <v>9</v>
      </c>
      <c r="F266" s="7"/>
      <c r="G266" s="7"/>
      <c r="H266" s="7"/>
      <c r="I266" s="7"/>
      <c r="J266" s="7"/>
      <c r="K266" s="7"/>
      <c r="L266" s="7">
        <f t="shared" si="41"/>
        <v>0</v>
      </c>
      <c r="M266" s="7">
        <f t="shared" si="42"/>
        <v>0</v>
      </c>
      <c r="N266" s="7">
        <f t="shared" si="43"/>
        <v>0</v>
      </c>
      <c r="O266" s="92">
        <v>1</v>
      </c>
      <c r="P266" s="92">
        <v>1</v>
      </c>
      <c r="Q266" s="19"/>
      <c r="R266" s="19"/>
      <c r="S266" s="109">
        <f t="shared" si="44"/>
        <v>1</v>
      </c>
      <c r="T266" s="7">
        <f t="shared" ref="T266:T329" si="50">O266+Q266</f>
        <v>1</v>
      </c>
      <c r="U266" s="7">
        <f t="shared" si="45"/>
        <v>1</v>
      </c>
      <c r="V266" s="109">
        <f t="shared" si="46"/>
        <v>1</v>
      </c>
      <c r="W266" s="109">
        <f t="shared" si="47"/>
        <v>1</v>
      </c>
      <c r="X266" s="7">
        <f t="shared" si="48"/>
        <v>1</v>
      </c>
    </row>
    <row r="267" spans="1:24" ht="30" hidden="1" x14ac:dyDescent="0.25">
      <c r="A267" s="1">
        <f t="shared" si="49"/>
        <v>264</v>
      </c>
      <c r="B267" s="1" t="s">
        <v>315</v>
      </c>
      <c r="C267" s="1">
        <v>30270</v>
      </c>
      <c r="D267" s="1" t="s">
        <v>8</v>
      </c>
      <c r="E267" s="11" t="s">
        <v>9</v>
      </c>
      <c r="F267" s="7"/>
      <c r="G267" s="7"/>
      <c r="H267" s="7"/>
      <c r="I267" s="7"/>
      <c r="J267" s="7"/>
      <c r="K267" s="7"/>
      <c r="L267" s="7">
        <f t="shared" si="41"/>
        <v>0</v>
      </c>
      <c r="M267" s="7">
        <f t="shared" si="42"/>
        <v>0</v>
      </c>
      <c r="N267" s="7">
        <f t="shared" si="43"/>
        <v>0</v>
      </c>
      <c r="O267" s="19"/>
      <c r="P267" s="19"/>
      <c r="Q267" s="19"/>
      <c r="R267" s="19"/>
      <c r="S267" s="109">
        <f t="shared" si="44"/>
        <v>0</v>
      </c>
      <c r="T267" s="7">
        <f t="shared" si="50"/>
        <v>0</v>
      </c>
      <c r="U267" s="7">
        <f t="shared" si="45"/>
        <v>0</v>
      </c>
      <c r="V267" s="109">
        <f t="shared" si="46"/>
        <v>0</v>
      </c>
      <c r="W267" s="109">
        <f t="shared" si="47"/>
        <v>0</v>
      </c>
      <c r="X267" s="7">
        <f t="shared" si="48"/>
        <v>0</v>
      </c>
    </row>
    <row r="268" spans="1:24" ht="30" hidden="1" x14ac:dyDescent="0.25">
      <c r="A268" s="1">
        <f t="shared" si="49"/>
        <v>265</v>
      </c>
      <c r="B268" s="1" t="s">
        <v>316</v>
      </c>
      <c r="C268" s="1">
        <v>30271</v>
      </c>
      <c r="D268" s="1" t="s">
        <v>26</v>
      </c>
      <c r="E268" s="11" t="s">
        <v>27</v>
      </c>
      <c r="F268" s="7"/>
      <c r="G268" s="7"/>
      <c r="H268" s="7"/>
      <c r="I268" s="7"/>
      <c r="J268" s="7"/>
      <c r="K268" s="7"/>
      <c r="L268" s="7">
        <f t="shared" si="41"/>
        <v>0</v>
      </c>
      <c r="M268" s="7">
        <f t="shared" si="42"/>
        <v>0</v>
      </c>
      <c r="N268" s="7">
        <f t="shared" si="43"/>
        <v>0</v>
      </c>
      <c r="O268" s="19"/>
      <c r="P268" s="19"/>
      <c r="Q268" s="19"/>
      <c r="R268" s="19"/>
      <c r="S268" s="109">
        <f t="shared" si="44"/>
        <v>0</v>
      </c>
      <c r="T268" s="7">
        <f t="shared" si="50"/>
        <v>0</v>
      </c>
      <c r="U268" s="7">
        <f t="shared" si="45"/>
        <v>0</v>
      </c>
      <c r="V268" s="109">
        <f t="shared" si="46"/>
        <v>0</v>
      </c>
      <c r="W268" s="109">
        <f t="shared" si="47"/>
        <v>0</v>
      </c>
      <c r="X268" s="7">
        <f t="shared" si="48"/>
        <v>0</v>
      </c>
    </row>
    <row r="269" spans="1:24" ht="30" hidden="1" x14ac:dyDescent="0.25">
      <c r="A269" s="1">
        <f t="shared" si="49"/>
        <v>266</v>
      </c>
      <c r="B269" s="1" t="s">
        <v>317</v>
      </c>
      <c r="C269" s="1">
        <v>30272</v>
      </c>
      <c r="D269" s="1" t="s">
        <v>29</v>
      </c>
      <c r="E269" s="11" t="s">
        <v>446</v>
      </c>
      <c r="F269" s="7"/>
      <c r="G269" s="7"/>
      <c r="H269" s="7"/>
      <c r="I269" s="7"/>
      <c r="J269" s="7"/>
      <c r="K269" s="7"/>
      <c r="L269" s="7">
        <f t="shared" si="41"/>
        <v>0</v>
      </c>
      <c r="M269" s="7">
        <f t="shared" si="42"/>
        <v>0</v>
      </c>
      <c r="N269" s="7">
        <f t="shared" si="43"/>
        <v>0</v>
      </c>
      <c r="O269" s="92">
        <v>1</v>
      </c>
      <c r="P269" s="92">
        <v>1</v>
      </c>
      <c r="Q269" s="19"/>
      <c r="R269" s="19"/>
      <c r="S269" s="109">
        <f t="shared" si="44"/>
        <v>1</v>
      </c>
      <c r="T269" s="7">
        <f t="shared" si="50"/>
        <v>1</v>
      </c>
      <c r="U269" s="7">
        <f t="shared" si="45"/>
        <v>1</v>
      </c>
      <c r="V269" s="109">
        <f t="shared" si="46"/>
        <v>1</v>
      </c>
      <c r="W269" s="109">
        <f t="shared" si="47"/>
        <v>1</v>
      </c>
      <c r="X269" s="7">
        <f t="shared" si="48"/>
        <v>1</v>
      </c>
    </row>
    <row r="270" spans="1:24" ht="30" x14ac:dyDescent="0.25">
      <c r="A270" s="1">
        <f t="shared" si="49"/>
        <v>267</v>
      </c>
      <c r="B270" s="1" t="s">
        <v>318</v>
      </c>
      <c r="C270" s="1">
        <v>30273</v>
      </c>
      <c r="D270" s="1" t="s">
        <v>188</v>
      </c>
      <c r="E270" s="11" t="s">
        <v>21</v>
      </c>
      <c r="F270" s="7"/>
      <c r="G270" s="7"/>
      <c r="H270" s="7"/>
      <c r="I270" s="7"/>
      <c r="J270" s="7"/>
      <c r="K270" s="7"/>
      <c r="L270" s="7">
        <f t="shared" si="41"/>
        <v>0</v>
      </c>
      <c r="M270" s="7">
        <f t="shared" si="42"/>
        <v>0</v>
      </c>
      <c r="N270" s="7">
        <f t="shared" si="43"/>
        <v>0</v>
      </c>
      <c r="O270" s="19"/>
      <c r="P270" s="19"/>
      <c r="Q270" s="19"/>
      <c r="R270" s="19"/>
      <c r="S270" s="109">
        <f t="shared" si="44"/>
        <v>0</v>
      </c>
      <c r="T270" s="7">
        <f t="shared" si="50"/>
        <v>0</v>
      </c>
      <c r="U270" s="7">
        <f t="shared" si="45"/>
        <v>0</v>
      </c>
      <c r="V270" s="109">
        <f t="shared" si="46"/>
        <v>0</v>
      </c>
      <c r="W270" s="109">
        <f t="shared" si="47"/>
        <v>0</v>
      </c>
      <c r="X270" s="7">
        <f t="shared" si="48"/>
        <v>0</v>
      </c>
    </row>
    <row r="271" spans="1:24" ht="30" hidden="1" x14ac:dyDescent="0.25">
      <c r="A271" s="1">
        <f t="shared" si="49"/>
        <v>268</v>
      </c>
      <c r="B271" s="1" t="s">
        <v>319</v>
      </c>
      <c r="C271" s="1">
        <v>30274</v>
      </c>
      <c r="D271" s="1" t="s">
        <v>8</v>
      </c>
      <c r="E271" s="11" t="s">
        <v>9</v>
      </c>
      <c r="F271" s="7"/>
      <c r="G271" s="7"/>
      <c r="H271" s="7"/>
      <c r="I271" s="7"/>
      <c r="J271" s="7"/>
      <c r="K271" s="7"/>
      <c r="L271" s="7">
        <f t="shared" si="41"/>
        <v>0</v>
      </c>
      <c r="M271" s="7">
        <f t="shared" si="42"/>
        <v>0</v>
      </c>
      <c r="N271" s="7">
        <f t="shared" si="43"/>
        <v>0</v>
      </c>
      <c r="O271" s="19"/>
      <c r="P271" s="19"/>
      <c r="Q271" s="19"/>
      <c r="R271" s="19"/>
      <c r="S271" s="109">
        <f t="shared" si="44"/>
        <v>0</v>
      </c>
      <c r="T271" s="7">
        <f t="shared" si="50"/>
        <v>0</v>
      </c>
      <c r="U271" s="7">
        <f t="shared" si="45"/>
        <v>0</v>
      </c>
      <c r="V271" s="109">
        <f t="shared" si="46"/>
        <v>0</v>
      </c>
      <c r="W271" s="109">
        <f t="shared" si="47"/>
        <v>0</v>
      </c>
      <c r="X271" s="7">
        <f t="shared" si="48"/>
        <v>0</v>
      </c>
    </row>
    <row r="272" spans="1:24" ht="30" hidden="1" x14ac:dyDescent="0.25">
      <c r="A272" s="1">
        <f t="shared" si="49"/>
        <v>269</v>
      </c>
      <c r="B272" s="1" t="s">
        <v>320</v>
      </c>
      <c r="C272" s="1">
        <v>30275</v>
      </c>
      <c r="D272" s="1" t="s">
        <v>103</v>
      </c>
      <c r="E272" s="11" t="s">
        <v>104</v>
      </c>
      <c r="F272" s="7"/>
      <c r="G272" s="7"/>
      <c r="H272" s="7"/>
      <c r="I272" s="7"/>
      <c r="J272" s="7"/>
      <c r="K272" s="7"/>
      <c r="L272" s="7">
        <f t="shared" si="41"/>
        <v>0</v>
      </c>
      <c r="M272" s="7">
        <f t="shared" si="42"/>
        <v>0</v>
      </c>
      <c r="N272" s="7">
        <f t="shared" si="43"/>
        <v>0</v>
      </c>
      <c r="O272" s="19"/>
      <c r="P272" s="19"/>
      <c r="Q272" s="19"/>
      <c r="R272" s="19"/>
      <c r="S272" s="109">
        <f t="shared" si="44"/>
        <v>0</v>
      </c>
      <c r="T272" s="7">
        <f t="shared" si="50"/>
        <v>0</v>
      </c>
      <c r="U272" s="7">
        <f t="shared" si="45"/>
        <v>0</v>
      </c>
      <c r="V272" s="109">
        <f t="shared" si="46"/>
        <v>0</v>
      </c>
      <c r="W272" s="109">
        <f t="shared" si="47"/>
        <v>0</v>
      </c>
      <c r="X272" s="7">
        <f t="shared" si="48"/>
        <v>0</v>
      </c>
    </row>
    <row r="273" spans="1:24" ht="60" hidden="1" x14ac:dyDescent="0.25">
      <c r="A273" s="1">
        <f t="shared" si="49"/>
        <v>270</v>
      </c>
      <c r="B273" s="1" t="s">
        <v>321</v>
      </c>
      <c r="C273" s="1">
        <v>30276</v>
      </c>
      <c r="D273" s="1" t="s">
        <v>14</v>
      </c>
      <c r="E273" s="11" t="s">
        <v>466</v>
      </c>
      <c r="F273" s="7"/>
      <c r="G273" s="7"/>
      <c r="H273" s="7"/>
      <c r="I273" s="7"/>
      <c r="J273" s="91">
        <v>1</v>
      </c>
      <c r="K273" s="91">
        <v>1</v>
      </c>
      <c r="L273" s="7">
        <f t="shared" si="41"/>
        <v>1</v>
      </c>
      <c r="M273" s="7">
        <f t="shared" si="42"/>
        <v>1</v>
      </c>
      <c r="N273" s="7">
        <f t="shared" si="43"/>
        <v>1</v>
      </c>
      <c r="O273" s="19"/>
      <c r="P273" s="19"/>
      <c r="Q273" s="19"/>
      <c r="R273" s="19"/>
      <c r="S273" s="109">
        <f t="shared" si="44"/>
        <v>0</v>
      </c>
      <c r="T273" s="7">
        <f t="shared" si="50"/>
        <v>0</v>
      </c>
      <c r="U273" s="7">
        <f t="shared" si="45"/>
        <v>0</v>
      </c>
      <c r="V273" s="109">
        <f t="shared" si="46"/>
        <v>1</v>
      </c>
      <c r="W273" s="109">
        <f t="shared" si="47"/>
        <v>1</v>
      </c>
      <c r="X273" s="7">
        <f t="shared" si="48"/>
        <v>1</v>
      </c>
    </row>
    <row r="274" spans="1:24" ht="30" hidden="1" x14ac:dyDescent="0.25">
      <c r="A274" s="1">
        <f t="shared" si="49"/>
        <v>271</v>
      </c>
      <c r="B274" s="1" t="s">
        <v>322</v>
      </c>
      <c r="C274" s="1">
        <v>30277</v>
      </c>
      <c r="D274" s="1" t="s">
        <v>26</v>
      </c>
      <c r="E274" s="11" t="s">
        <v>445</v>
      </c>
      <c r="F274" s="7"/>
      <c r="G274" s="7"/>
      <c r="H274" s="7"/>
      <c r="I274" s="7"/>
      <c r="J274" s="7"/>
      <c r="K274" s="7"/>
      <c r="L274" s="7">
        <f t="shared" si="41"/>
        <v>0</v>
      </c>
      <c r="M274" s="7">
        <f t="shared" si="42"/>
        <v>0</v>
      </c>
      <c r="N274" s="7">
        <f t="shared" si="43"/>
        <v>0</v>
      </c>
      <c r="O274" s="92">
        <v>1</v>
      </c>
      <c r="P274" s="92">
        <v>1</v>
      </c>
      <c r="Q274" s="19"/>
      <c r="R274" s="19"/>
      <c r="S274" s="109">
        <f t="shared" si="44"/>
        <v>1</v>
      </c>
      <c r="T274" s="7">
        <f t="shared" si="50"/>
        <v>1</v>
      </c>
      <c r="U274" s="7">
        <f t="shared" si="45"/>
        <v>1</v>
      </c>
      <c r="V274" s="109">
        <f t="shared" si="46"/>
        <v>1</v>
      </c>
      <c r="W274" s="109">
        <f t="shared" si="47"/>
        <v>1</v>
      </c>
      <c r="X274" s="7">
        <f t="shared" si="48"/>
        <v>1</v>
      </c>
    </row>
    <row r="275" spans="1:24" ht="30" hidden="1" x14ac:dyDescent="0.25">
      <c r="A275" s="1">
        <f t="shared" si="49"/>
        <v>272</v>
      </c>
      <c r="B275" s="1" t="s">
        <v>323</v>
      </c>
      <c r="C275" s="1">
        <v>30278</v>
      </c>
      <c r="D275" s="1" t="s">
        <v>63</v>
      </c>
      <c r="E275" s="11" t="s">
        <v>445</v>
      </c>
      <c r="F275" s="43">
        <v>1</v>
      </c>
      <c r="G275" s="43">
        <v>1</v>
      </c>
      <c r="H275" s="43">
        <v>1</v>
      </c>
      <c r="I275" s="43">
        <v>1</v>
      </c>
      <c r="J275" s="7"/>
      <c r="K275" s="7"/>
      <c r="L275" s="7">
        <f t="shared" si="41"/>
        <v>1</v>
      </c>
      <c r="M275" s="7">
        <f t="shared" si="42"/>
        <v>2</v>
      </c>
      <c r="N275" s="7">
        <f t="shared" si="43"/>
        <v>2</v>
      </c>
      <c r="O275" s="19"/>
      <c r="P275" s="19"/>
      <c r="Q275" s="19"/>
      <c r="R275" s="19"/>
      <c r="S275" s="109">
        <f t="shared" si="44"/>
        <v>0</v>
      </c>
      <c r="T275" s="7">
        <f t="shared" si="50"/>
        <v>0</v>
      </c>
      <c r="U275" s="7">
        <f t="shared" si="45"/>
        <v>0</v>
      </c>
      <c r="V275" s="109">
        <f t="shared" si="46"/>
        <v>1</v>
      </c>
      <c r="W275" s="109">
        <f t="shared" si="47"/>
        <v>1</v>
      </c>
      <c r="X275" s="7">
        <f t="shared" si="48"/>
        <v>2</v>
      </c>
    </row>
    <row r="276" spans="1:24" ht="30" hidden="1" x14ac:dyDescent="0.25">
      <c r="A276" s="1">
        <f t="shared" si="49"/>
        <v>273</v>
      </c>
      <c r="B276" s="1" t="s">
        <v>324</v>
      </c>
      <c r="C276" s="1">
        <v>30279</v>
      </c>
      <c r="D276" s="1" t="s">
        <v>26</v>
      </c>
      <c r="E276" s="11" t="s">
        <v>27</v>
      </c>
      <c r="F276" s="7"/>
      <c r="G276" s="7"/>
      <c r="H276" s="7"/>
      <c r="I276" s="7"/>
      <c r="J276" s="7"/>
      <c r="K276" s="7"/>
      <c r="L276" s="7">
        <f t="shared" si="41"/>
        <v>0</v>
      </c>
      <c r="M276" s="7">
        <f t="shared" si="42"/>
        <v>0</v>
      </c>
      <c r="N276" s="7">
        <f t="shared" si="43"/>
        <v>0</v>
      </c>
      <c r="O276" s="19"/>
      <c r="P276" s="19"/>
      <c r="Q276" s="19"/>
      <c r="R276" s="19"/>
      <c r="S276" s="109">
        <f t="shared" si="44"/>
        <v>0</v>
      </c>
      <c r="T276" s="7">
        <f t="shared" si="50"/>
        <v>0</v>
      </c>
      <c r="U276" s="7">
        <f t="shared" si="45"/>
        <v>0</v>
      </c>
      <c r="V276" s="109">
        <f t="shared" si="46"/>
        <v>0</v>
      </c>
      <c r="W276" s="109">
        <f t="shared" si="47"/>
        <v>0</v>
      </c>
      <c r="X276" s="7">
        <f t="shared" si="48"/>
        <v>0</v>
      </c>
    </row>
    <row r="277" spans="1:24" ht="30" hidden="1" x14ac:dyDescent="0.25">
      <c r="A277" s="1">
        <f t="shared" si="49"/>
        <v>274</v>
      </c>
      <c r="B277" s="1" t="s">
        <v>325</v>
      </c>
      <c r="C277" s="1">
        <v>30280</v>
      </c>
      <c r="D277" s="1" t="s">
        <v>29</v>
      </c>
      <c r="E277" s="11" t="s">
        <v>446</v>
      </c>
      <c r="F277" s="7"/>
      <c r="G277" s="7"/>
      <c r="H277" s="7"/>
      <c r="I277" s="7"/>
      <c r="J277" s="91">
        <v>1</v>
      </c>
      <c r="K277" s="91">
        <v>1</v>
      </c>
      <c r="L277" s="7">
        <f t="shared" si="41"/>
        <v>1</v>
      </c>
      <c r="M277" s="7">
        <f t="shared" si="42"/>
        <v>1</v>
      </c>
      <c r="N277" s="7">
        <f t="shared" si="43"/>
        <v>1</v>
      </c>
      <c r="O277" s="19"/>
      <c r="P277" s="19"/>
      <c r="Q277" s="19"/>
      <c r="R277" s="19"/>
      <c r="S277" s="109">
        <f t="shared" si="44"/>
        <v>0</v>
      </c>
      <c r="T277" s="7">
        <f t="shared" si="50"/>
        <v>0</v>
      </c>
      <c r="U277" s="7">
        <f t="shared" si="45"/>
        <v>0</v>
      </c>
      <c r="V277" s="109">
        <f t="shared" si="46"/>
        <v>1</v>
      </c>
      <c r="W277" s="109">
        <f t="shared" si="47"/>
        <v>1</v>
      </c>
      <c r="X277" s="7">
        <f t="shared" si="48"/>
        <v>1</v>
      </c>
    </row>
    <row r="278" spans="1:24" ht="30" hidden="1" x14ac:dyDescent="0.25">
      <c r="A278" s="1">
        <f t="shared" si="49"/>
        <v>275</v>
      </c>
      <c r="B278" s="1" t="s">
        <v>326</v>
      </c>
      <c r="C278" s="1">
        <v>30281</v>
      </c>
      <c r="D278" s="1" t="s">
        <v>8</v>
      </c>
      <c r="E278" s="11" t="s">
        <v>9</v>
      </c>
      <c r="F278" s="7"/>
      <c r="G278" s="7"/>
      <c r="H278" s="7"/>
      <c r="I278" s="7"/>
      <c r="J278" s="7"/>
      <c r="K278" s="7"/>
      <c r="L278" s="7">
        <f t="shared" si="41"/>
        <v>0</v>
      </c>
      <c r="M278" s="7">
        <f t="shared" si="42"/>
        <v>0</v>
      </c>
      <c r="N278" s="7">
        <f t="shared" si="43"/>
        <v>0</v>
      </c>
      <c r="O278" s="19"/>
      <c r="P278" s="19"/>
      <c r="Q278" s="19"/>
      <c r="R278" s="19"/>
      <c r="S278" s="109">
        <f t="shared" si="44"/>
        <v>0</v>
      </c>
      <c r="T278" s="7">
        <f t="shared" si="50"/>
        <v>0</v>
      </c>
      <c r="U278" s="7">
        <f t="shared" si="45"/>
        <v>0</v>
      </c>
      <c r="V278" s="109">
        <f t="shared" si="46"/>
        <v>0</v>
      </c>
      <c r="W278" s="109">
        <f t="shared" si="47"/>
        <v>0</v>
      </c>
      <c r="X278" s="7">
        <f t="shared" si="48"/>
        <v>0</v>
      </c>
    </row>
    <row r="279" spans="1:24" ht="30" hidden="1" x14ac:dyDescent="0.25">
      <c r="A279" s="1">
        <f t="shared" si="49"/>
        <v>276</v>
      </c>
      <c r="B279" s="1" t="s">
        <v>327</v>
      </c>
      <c r="C279" s="1">
        <v>30282</v>
      </c>
      <c r="D279" s="1" t="s">
        <v>26</v>
      </c>
      <c r="E279" s="11" t="s">
        <v>27</v>
      </c>
      <c r="F279" s="7"/>
      <c r="G279" s="7"/>
      <c r="H279" s="7"/>
      <c r="I279" s="7"/>
      <c r="J279" s="7"/>
      <c r="K279" s="7"/>
      <c r="L279" s="7">
        <f t="shared" si="41"/>
        <v>0</v>
      </c>
      <c r="M279" s="7">
        <f t="shared" si="42"/>
        <v>0</v>
      </c>
      <c r="N279" s="7">
        <f t="shared" si="43"/>
        <v>0</v>
      </c>
      <c r="O279" s="19"/>
      <c r="P279" s="19"/>
      <c r="Q279" s="19"/>
      <c r="R279" s="19"/>
      <c r="S279" s="109">
        <f t="shared" si="44"/>
        <v>0</v>
      </c>
      <c r="T279" s="7">
        <f t="shared" si="50"/>
        <v>0</v>
      </c>
      <c r="U279" s="7">
        <f t="shared" si="45"/>
        <v>0</v>
      </c>
      <c r="V279" s="109">
        <f t="shared" si="46"/>
        <v>0</v>
      </c>
      <c r="W279" s="109">
        <f t="shared" si="47"/>
        <v>0</v>
      </c>
      <c r="X279" s="7">
        <f t="shared" si="48"/>
        <v>0</v>
      </c>
    </row>
    <row r="280" spans="1:24" hidden="1" x14ac:dyDescent="0.25">
      <c r="A280" s="1">
        <f t="shared" si="49"/>
        <v>277</v>
      </c>
      <c r="B280" s="1" t="s">
        <v>328</v>
      </c>
      <c r="C280" s="1">
        <v>30283</v>
      </c>
      <c r="D280" s="1" t="s">
        <v>29</v>
      </c>
      <c r="E280" s="11" t="s">
        <v>30</v>
      </c>
      <c r="F280" s="7"/>
      <c r="G280" s="7"/>
      <c r="H280" s="7"/>
      <c r="I280" s="7"/>
      <c r="J280" s="7"/>
      <c r="K280" s="7"/>
      <c r="L280" s="7">
        <f t="shared" si="41"/>
        <v>0</v>
      </c>
      <c r="M280" s="7">
        <f t="shared" si="42"/>
        <v>0</v>
      </c>
      <c r="N280" s="7">
        <f t="shared" si="43"/>
        <v>0</v>
      </c>
      <c r="O280" s="19"/>
      <c r="P280" s="19"/>
      <c r="Q280" s="19"/>
      <c r="R280" s="19"/>
      <c r="S280" s="109">
        <f t="shared" si="44"/>
        <v>0</v>
      </c>
      <c r="T280" s="7">
        <f t="shared" si="50"/>
        <v>0</v>
      </c>
      <c r="U280" s="7">
        <f t="shared" si="45"/>
        <v>0</v>
      </c>
      <c r="V280" s="109">
        <f t="shared" si="46"/>
        <v>0</v>
      </c>
      <c r="W280" s="109">
        <f t="shared" si="47"/>
        <v>0</v>
      </c>
      <c r="X280" s="7">
        <f t="shared" si="48"/>
        <v>0</v>
      </c>
    </row>
    <row r="281" spans="1:24" ht="30" hidden="1" x14ac:dyDescent="0.25">
      <c r="A281" s="1">
        <f t="shared" si="49"/>
        <v>278</v>
      </c>
      <c r="B281" s="1" t="s">
        <v>329</v>
      </c>
      <c r="C281" s="1">
        <v>30284</v>
      </c>
      <c r="D281" s="1" t="s">
        <v>8</v>
      </c>
      <c r="E281" s="11" t="s">
        <v>9</v>
      </c>
      <c r="F281" s="7"/>
      <c r="G281" s="7"/>
      <c r="H281" s="7"/>
      <c r="I281" s="7"/>
      <c r="J281" s="7"/>
      <c r="K281" s="7"/>
      <c r="L281" s="7">
        <f t="shared" si="41"/>
        <v>0</v>
      </c>
      <c r="M281" s="7">
        <f t="shared" si="42"/>
        <v>0</v>
      </c>
      <c r="N281" s="7">
        <f t="shared" si="43"/>
        <v>0</v>
      </c>
      <c r="O281" s="19"/>
      <c r="P281" s="19"/>
      <c r="Q281" s="19"/>
      <c r="R281" s="19"/>
      <c r="S281" s="109">
        <f t="shared" si="44"/>
        <v>0</v>
      </c>
      <c r="T281" s="7">
        <f t="shared" si="50"/>
        <v>0</v>
      </c>
      <c r="U281" s="7">
        <f t="shared" si="45"/>
        <v>0</v>
      </c>
      <c r="V281" s="109">
        <f t="shared" si="46"/>
        <v>0</v>
      </c>
      <c r="W281" s="109">
        <f t="shared" si="47"/>
        <v>0</v>
      </c>
      <c r="X281" s="7">
        <f t="shared" si="48"/>
        <v>0</v>
      </c>
    </row>
    <row r="282" spans="1:24" ht="30" hidden="1" x14ac:dyDescent="0.25">
      <c r="A282" s="1">
        <f t="shared" si="49"/>
        <v>279</v>
      </c>
      <c r="B282" s="1" t="s">
        <v>330</v>
      </c>
      <c r="C282" s="1">
        <v>30285</v>
      </c>
      <c r="D282" s="1" t="s">
        <v>8</v>
      </c>
      <c r="E282" s="11" t="s">
        <v>9</v>
      </c>
      <c r="F282" s="7"/>
      <c r="G282" s="7"/>
      <c r="H282" s="7"/>
      <c r="I282" s="7"/>
      <c r="J282" s="7"/>
      <c r="K282" s="7"/>
      <c r="L282" s="7">
        <f t="shared" si="41"/>
        <v>0</v>
      </c>
      <c r="M282" s="7">
        <f t="shared" si="42"/>
        <v>0</v>
      </c>
      <c r="N282" s="7">
        <f t="shared" si="43"/>
        <v>0</v>
      </c>
      <c r="O282" s="19"/>
      <c r="P282" s="19"/>
      <c r="Q282" s="19"/>
      <c r="R282" s="19"/>
      <c r="S282" s="109">
        <f t="shared" si="44"/>
        <v>0</v>
      </c>
      <c r="T282" s="7">
        <f t="shared" si="50"/>
        <v>0</v>
      </c>
      <c r="U282" s="7">
        <f t="shared" si="45"/>
        <v>0</v>
      </c>
      <c r="V282" s="109">
        <f t="shared" si="46"/>
        <v>0</v>
      </c>
      <c r="W282" s="109">
        <f t="shared" si="47"/>
        <v>0</v>
      </c>
      <c r="X282" s="7">
        <f t="shared" si="48"/>
        <v>0</v>
      </c>
    </row>
    <row r="283" spans="1:24" hidden="1" x14ac:dyDescent="0.25">
      <c r="A283" s="1">
        <f t="shared" si="49"/>
        <v>280</v>
      </c>
      <c r="B283" s="1" t="s">
        <v>331</v>
      </c>
      <c r="C283" s="1">
        <v>30286</v>
      </c>
      <c r="D283" s="1" t="s">
        <v>8</v>
      </c>
      <c r="E283" s="11" t="s">
        <v>9</v>
      </c>
      <c r="F283" s="7"/>
      <c r="G283" s="7"/>
      <c r="H283" s="7"/>
      <c r="I283" s="7"/>
      <c r="J283" s="7"/>
      <c r="K283" s="7"/>
      <c r="L283" s="7">
        <f t="shared" si="41"/>
        <v>0</v>
      </c>
      <c r="M283" s="7">
        <f t="shared" si="42"/>
        <v>0</v>
      </c>
      <c r="N283" s="7">
        <f t="shared" si="43"/>
        <v>0</v>
      </c>
      <c r="O283" s="92">
        <v>1</v>
      </c>
      <c r="P283" s="92">
        <v>1</v>
      </c>
      <c r="Q283" s="19"/>
      <c r="R283" s="19"/>
      <c r="S283" s="109">
        <f t="shared" si="44"/>
        <v>1</v>
      </c>
      <c r="T283" s="7">
        <f t="shared" si="50"/>
        <v>1</v>
      </c>
      <c r="U283" s="7">
        <f t="shared" si="45"/>
        <v>1</v>
      </c>
      <c r="V283" s="109">
        <f t="shared" si="46"/>
        <v>1</v>
      </c>
      <c r="W283" s="109">
        <f t="shared" si="47"/>
        <v>1</v>
      </c>
      <c r="X283" s="7">
        <f t="shared" si="48"/>
        <v>1</v>
      </c>
    </row>
    <row r="284" spans="1:24" ht="30" hidden="1" x14ac:dyDescent="0.25">
      <c r="A284" s="1">
        <f t="shared" si="49"/>
        <v>281</v>
      </c>
      <c r="B284" s="1" t="s">
        <v>332</v>
      </c>
      <c r="C284" s="1">
        <v>30287</v>
      </c>
      <c r="D284" s="1" t="s">
        <v>122</v>
      </c>
      <c r="E284" s="11" t="s">
        <v>27</v>
      </c>
      <c r="F284" s="7"/>
      <c r="G284" s="7"/>
      <c r="H284" s="7"/>
      <c r="I284" s="7"/>
      <c r="J284" s="7"/>
      <c r="K284" s="7"/>
      <c r="L284" s="7">
        <f t="shared" si="41"/>
        <v>0</v>
      </c>
      <c r="M284" s="7">
        <f t="shared" si="42"/>
        <v>0</v>
      </c>
      <c r="N284" s="7">
        <f t="shared" si="43"/>
        <v>0</v>
      </c>
      <c r="O284" s="19"/>
      <c r="P284" s="19"/>
      <c r="Q284" s="19"/>
      <c r="R284" s="19"/>
      <c r="S284" s="109">
        <f t="shared" si="44"/>
        <v>0</v>
      </c>
      <c r="T284" s="7">
        <f t="shared" si="50"/>
        <v>0</v>
      </c>
      <c r="U284" s="7">
        <f t="shared" si="45"/>
        <v>0</v>
      </c>
      <c r="V284" s="109">
        <f t="shared" si="46"/>
        <v>0</v>
      </c>
      <c r="W284" s="109">
        <f t="shared" si="47"/>
        <v>0</v>
      </c>
      <c r="X284" s="7">
        <f t="shared" si="48"/>
        <v>0</v>
      </c>
    </row>
    <row r="285" spans="1:24" hidden="1" x14ac:dyDescent="0.25">
      <c r="A285" s="1">
        <f t="shared" si="49"/>
        <v>282</v>
      </c>
      <c r="B285" s="1" t="s">
        <v>333</v>
      </c>
      <c r="C285" s="1">
        <v>30288</v>
      </c>
      <c r="D285" s="1" t="s">
        <v>26</v>
      </c>
      <c r="E285" s="11" t="s">
        <v>27</v>
      </c>
      <c r="F285" s="7"/>
      <c r="G285" s="7"/>
      <c r="H285" s="7"/>
      <c r="I285" s="7"/>
      <c r="J285" s="7"/>
      <c r="K285" s="7"/>
      <c r="L285" s="7">
        <f t="shared" si="41"/>
        <v>0</v>
      </c>
      <c r="M285" s="7">
        <f t="shared" si="42"/>
        <v>0</v>
      </c>
      <c r="N285" s="7">
        <f t="shared" si="43"/>
        <v>0</v>
      </c>
      <c r="O285" s="19"/>
      <c r="P285" s="19"/>
      <c r="Q285" s="19"/>
      <c r="R285" s="19"/>
      <c r="S285" s="109">
        <f t="shared" si="44"/>
        <v>0</v>
      </c>
      <c r="T285" s="7">
        <f t="shared" si="50"/>
        <v>0</v>
      </c>
      <c r="U285" s="7">
        <f t="shared" si="45"/>
        <v>0</v>
      </c>
      <c r="V285" s="109">
        <f t="shared" si="46"/>
        <v>0</v>
      </c>
      <c r="W285" s="109">
        <f t="shared" si="47"/>
        <v>0</v>
      </c>
      <c r="X285" s="7">
        <f t="shared" si="48"/>
        <v>0</v>
      </c>
    </row>
    <row r="286" spans="1:24" ht="30" hidden="1" x14ac:dyDescent="0.25">
      <c r="A286" s="1">
        <f t="shared" si="49"/>
        <v>283</v>
      </c>
      <c r="B286" s="1" t="s">
        <v>334</v>
      </c>
      <c r="C286" s="1">
        <v>30289</v>
      </c>
      <c r="D286" s="1" t="s">
        <v>11</v>
      </c>
      <c r="E286" s="11" t="s">
        <v>12</v>
      </c>
      <c r="F286" s="7"/>
      <c r="G286" s="7"/>
      <c r="H286" s="7"/>
      <c r="I286" s="7"/>
      <c r="J286" s="7"/>
      <c r="K286" s="7"/>
      <c r="L286" s="7">
        <f t="shared" si="41"/>
        <v>0</v>
      </c>
      <c r="M286" s="7">
        <f t="shared" si="42"/>
        <v>0</v>
      </c>
      <c r="N286" s="7">
        <f t="shared" si="43"/>
        <v>0</v>
      </c>
      <c r="O286" s="19"/>
      <c r="P286" s="19"/>
      <c r="Q286" s="19"/>
      <c r="R286" s="19"/>
      <c r="S286" s="109">
        <f t="shared" si="44"/>
        <v>0</v>
      </c>
      <c r="T286" s="7">
        <f t="shared" si="50"/>
        <v>0</v>
      </c>
      <c r="U286" s="7">
        <f t="shared" si="45"/>
        <v>0</v>
      </c>
      <c r="V286" s="109">
        <f t="shared" si="46"/>
        <v>0</v>
      </c>
      <c r="W286" s="109">
        <f t="shared" si="47"/>
        <v>0</v>
      </c>
      <c r="X286" s="7">
        <f t="shared" si="48"/>
        <v>0</v>
      </c>
    </row>
    <row r="287" spans="1:24" ht="30" hidden="1" x14ac:dyDescent="0.25">
      <c r="A287" s="1">
        <f t="shared" si="49"/>
        <v>284</v>
      </c>
      <c r="B287" s="1" t="s">
        <v>335</v>
      </c>
      <c r="C287" s="1">
        <v>30291</v>
      </c>
      <c r="D287" s="1" t="s">
        <v>8</v>
      </c>
      <c r="E287" s="11" t="s">
        <v>9</v>
      </c>
      <c r="F287" s="7"/>
      <c r="G287" s="7"/>
      <c r="H287" s="7"/>
      <c r="I287" s="7"/>
      <c r="J287" s="7"/>
      <c r="K287" s="7"/>
      <c r="L287" s="7">
        <f t="shared" si="41"/>
        <v>0</v>
      </c>
      <c r="M287" s="7">
        <f t="shared" si="42"/>
        <v>0</v>
      </c>
      <c r="N287" s="7">
        <f t="shared" si="43"/>
        <v>0</v>
      </c>
      <c r="O287" s="19"/>
      <c r="P287" s="19"/>
      <c r="Q287" s="19"/>
      <c r="R287" s="19"/>
      <c r="S287" s="109">
        <f t="shared" si="44"/>
        <v>0</v>
      </c>
      <c r="T287" s="7">
        <f t="shared" si="50"/>
        <v>0</v>
      </c>
      <c r="U287" s="7">
        <f t="shared" si="45"/>
        <v>0</v>
      </c>
      <c r="V287" s="109">
        <f t="shared" si="46"/>
        <v>0</v>
      </c>
      <c r="W287" s="109">
        <f t="shared" si="47"/>
        <v>0</v>
      </c>
      <c r="X287" s="7">
        <f t="shared" si="48"/>
        <v>0</v>
      </c>
    </row>
    <row r="288" spans="1:24" ht="30" hidden="1" x14ac:dyDescent="0.25">
      <c r="A288" s="1">
        <f t="shared" si="49"/>
        <v>285</v>
      </c>
      <c r="B288" s="3" t="s">
        <v>336</v>
      </c>
      <c r="C288" s="1">
        <v>30355</v>
      </c>
      <c r="D288" s="1" t="s">
        <v>26</v>
      </c>
      <c r="E288" s="11" t="s">
        <v>27</v>
      </c>
      <c r="F288" s="7"/>
      <c r="G288" s="7"/>
      <c r="H288" s="7"/>
      <c r="I288" s="7"/>
      <c r="J288" s="7"/>
      <c r="K288" s="7"/>
      <c r="L288" s="7">
        <f t="shared" si="41"/>
        <v>0</v>
      </c>
      <c r="M288" s="7">
        <f t="shared" si="42"/>
        <v>0</v>
      </c>
      <c r="N288" s="7">
        <f t="shared" si="43"/>
        <v>0</v>
      </c>
      <c r="O288" s="19"/>
      <c r="P288" s="19"/>
      <c r="Q288" s="19"/>
      <c r="R288" s="19"/>
      <c r="S288" s="109">
        <f t="shared" si="44"/>
        <v>0</v>
      </c>
      <c r="T288" s="7">
        <f t="shared" si="50"/>
        <v>0</v>
      </c>
      <c r="U288" s="7">
        <f t="shared" si="45"/>
        <v>0</v>
      </c>
      <c r="V288" s="109">
        <f t="shared" si="46"/>
        <v>0</v>
      </c>
      <c r="W288" s="109">
        <f t="shared" si="47"/>
        <v>0</v>
      </c>
      <c r="X288" s="7">
        <f t="shared" si="48"/>
        <v>0</v>
      </c>
    </row>
    <row r="289" spans="1:24" ht="30" x14ac:dyDescent="0.25">
      <c r="A289" s="1">
        <f t="shared" si="49"/>
        <v>286</v>
      </c>
      <c r="B289" s="1" t="s">
        <v>337</v>
      </c>
      <c r="C289" s="1">
        <v>30290</v>
      </c>
      <c r="D289" s="1" t="s">
        <v>188</v>
      </c>
      <c r="E289" s="11" t="s">
        <v>21</v>
      </c>
      <c r="F289" s="7"/>
      <c r="G289" s="7"/>
      <c r="H289" s="7"/>
      <c r="I289" s="7"/>
      <c r="J289" s="7"/>
      <c r="K289" s="7"/>
      <c r="L289" s="7">
        <f t="shared" si="41"/>
        <v>0</v>
      </c>
      <c r="M289" s="7">
        <f t="shared" si="42"/>
        <v>0</v>
      </c>
      <c r="N289" s="7">
        <f t="shared" si="43"/>
        <v>0</v>
      </c>
      <c r="O289" s="19"/>
      <c r="P289" s="19"/>
      <c r="Q289" s="19"/>
      <c r="R289" s="19"/>
      <c r="S289" s="109">
        <f t="shared" si="44"/>
        <v>0</v>
      </c>
      <c r="T289" s="7">
        <f t="shared" si="50"/>
        <v>0</v>
      </c>
      <c r="U289" s="7">
        <f t="shared" si="45"/>
        <v>0</v>
      </c>
      <c r="V289" s="109">
        <f t="shared" si="46"/>
        <v>0</v>
      </c>
      <c r="W289" s="109">
        <f t="shared" si="47"/>
        <v>0</v>
      </c>
      <c r="X289" s="7">
        <f t="shared" si="48"/>
        <v>0</v>
      </c>
    </row>
    <row r="290" spans="1:24" ht="30" hidden="1" x14ac:dyDescent="0.25">
      <c r="A290" s="1">
        <f t="shared" si="49"/>
        <v>287</v>
      </c>
      <c r="B290" s="1" t="s">
        <v>338</v>
      </c>
      <c r="C290" s="1">
        <v>30292</v>
      </c>
      <c r="D290" s="1" t="s">
        <v>26</v>
      </c>
      <c r="E290" s="11" t="s">
        <v>27</v>
      </c>
      <c r="F290" s="7"/>
      <c r="G290" s="7"/>
      <c r="H290" s="7"/>
      <c r="I290" s="7"/>
      <c r="J290" s="7"/>
      <c r="K290" s="7"/>
      <c r="L290" s="7">
        <f t="shared" si="41"/>
        <v>0</v>
      </c>
      <c r="M290" s="7">
        <f t="shared" si="42"/>
        <v>0</v>
      </c>
      <c r="N290" s="7">
        <f t="shared" si="43"/>
        <v>0</v>
      </c>
      <c r="O290" s="19"/>
      <c r="P290" s="19"/>
      <c r="Q290" s="19"/>
      <c r="R290" s="19"/>
      <c r="S290" s="109">
        <f t="shared" si="44"/>
        <v>0</v>
      </c>
      <c r="T290" s="7">
        <f t="shared" si="50"/>
        <v>0</v>
      </c>
      <c r="U290" s="7">
        <f t="shared" si="45"/>
        <v>0</v>
      </c>
      <c r="V290" s="109">
        <f t="shared" si="46"/>
        <v>0</v>
      </c>
      <c r="W290" s="109">
        <f t="shared" si="47"/>
        <v>0</v>
      </c>
      <c r="X290" s="7">
        <f t="shared" si="48"/>
        <v>0</v>
      </c>
    </row>
    <row r="291" spans="1:24" ht="30" hidden="1" x14ac:dyDescent="0.25">
      <c r="A291" s="1">
        <f t="shared" si="49"/>
        <v>288</v>
      </c>
      <c r="B291" s="1" t="s">
        <v>339</v>
      </c>
      <c r="C291" s="1">
        <v>30293</v>
      </c>
      <c r="D291" s="1" t="s">
        <v>26</v>
      </c>
      <c r="E291" s="11" t="s">
        <v>445</v>
      </c>
      <c r="F291" s="7"/>
      <c r="G291" s="7"/>
      <c r="H291" s="7"/>
      <c r="I291" s="7"/>
      <c r="J291" s="7"/>
      <c r="K291" s="7"/>
      <c r="L291" s="7">
        <f t="shared" si="41"/>
        <v>0</v>
      </c>
      <c r="M291" s="7">
        <f t="shared" si="42"/>
        <v>0</v>
      </c>
      <c r="N291" s="7">
        <f t="shared" si="43"/>
        <v>0</v>
      </c>
      <c r="O291" s="19"/>
      <c r="P291" s="19"/>
      <c r="Q291" s="99">
        <v>1</v>
      </c>
      <c r="R291" s="99">
        <v>1</v>
      </c>
      <c r="S291" s="109">
        <f t="shared" si="44"/>
        <v>1</v>
      </c>
      <c r="T291" s="7">
        <f t="shared" si="50"/>
        <v>1</v>
      </c>
      <c r="U291" s="7">
        <f t="shared" si="45"/>
        <v>1</v>
      </c>
      <c r="V291" s="109">
        <f t="shared" si="46"/>
        <v>1</v>
      </c>
      <c r="W291" s="109">
        <f t="shared" si="47"/>
        <v>1</v>
      </c>
      <c r="X291" s="7">
        <f t="shared" si="48"/>
        <v>1</v>
      </c>
    </row>
    <row r="292" spans="1:24" ht="30" hidden="1" x14ac:dyDescent="0.25">
      <c r="A292" s="1">
        <f t="shared" si="49"/>
        <v>289</v>
      </c>
      <c r="B292" s="1" t="s">
        <v>340</v>
      </c>
      <c r="C292" s="1">
        <v>30294</v>
      </c>
      <c r="D292" s="1" t="s">
        <v>8</v>
      </c>
      <c r="E292" s="11" t="s">
        <v>9</v>
      </c>
      <c r="F292" s="91">
        <v>2</v>
      </c>
      <c r="G292" s="91">
        <v>1</v>
      </c>
      <c r="H292" s="91">
        <v>1</v>
      </c>
      <c r="I292" s="91">
        <v>1</v>
      </c>
      <c r="J292" s="91">
        <v>2</v>
      </c>
      <c r="K292" s="91">
        <v>1</v>
      </c>
      <c r="L292" s="7">
        <f t="shared" si="41"/>
        <v>1</v>
      </c>
      <c r="M292" s="7">
        <f t="shared" si="42"/>
        <v>5</v>
      </c>
      <c r="N292" s="7">
        <f t="shared" si="43"/>
        <v>3</v>
      </c>
      <c r="O292" s="19"/>
      <c r="P292" s="19"/>
      <c r="Q292" s="19"/>
      <c r="R292" s="19"/>
      <c r="S292" s="109">
        <f t="shared" si="44"/>
        <v>0</v>
      </c>
      <c r="T292" s="7">
        <f t="shared" si="50"/>
        <v>0</v>
      </c>
      <c r="U292" s="7">
        <f t="shared" si="45"/>
        <v>0</v>
      </c>
      <c r="V292" s="109">
        <f t="shared" si="46"/>
        <v>1</v>
      </c>
      <c r="W292" s="109">
        <f t="shared" si="47"/>
        <v>1</v>
      </c>
      <c r="X292" s="7">
        <f t="shared" si="48"/>
        <v>5</v>
      </c>
    </row>
    <row r="293" spans="1:24" ht="30" hidden="1" x14ac:dyDescent="0.25">
      <c r="A293" s="1">
        <f t="shared" si="49"/>
        <v>290</v>
      </c>
      <c r="B293" s="1" t="s">
        <v>341</v>
      </c>
      <c r="C293" s="1">
        <v>30295</v>
      </c>
      <c r="D293" s="1" t="s">
        <v>8</v>
      </c>
      <c r="E293" s="11" t="s">
        <v>9</v>
      </c>
      <c r="F293" s="7"/>
      <c r="G293" s="7"/>
      <c r="H293" s="7"/>
      <c r="I293" s="7"/>
      <c r="J293" s="7"/>
      <c r="K293" s="7"/>
      <c r="L293" s="7">
        <f t="shared" si="41"/>
        <v>0</v>
      </c>
      <c r="M293" s="7">
        <f t="shared" si="42"/>
        <v>0</v>
      </c>
      <c r="N293" s="7">
        <f t="shared" si="43"/>
        <v>0</v>
      </c>
      <c r="O293" s="92">
        <v>3</v>
      </c>
      <c r="P293" s="92">
        <v>1</v>
      </c>
      <c r="Q293" s="19"/>
      <c r="R293" s="19"/>
      <c r="S293" s="109">
        <f t="shared" si="44"/>
        <v>1</v>
      </c>
      <c r="T293" s="7">
        <f t="shared" si="50"/>
        <v>3</v>
      </c>
      <c r="U293" s="7">
        <f t="shared" si="45"/>
        <v>1</v>
      </c>
      <c r="V293" s="109">
        <f t="shared" si="46"/>
        <v>1</v>
      </c>
      <c r="W293" s="109">
        <f t="shared" si="47"/>
        <v>1</v>
      </c>
      <c r="X293" s="7">
        <f t="shared" si="48"/>
        <v>3</v>
      </c>
    </row>
    <row r="294" spans="1:24" ht="30" hidden="1" x14ac:dyDescent="0.25">
      <c r="A294" s="1">
        <f t="shared" si="49"/>
        <v>291</v>
      </c>
      <c r="B294" s="1" t="s">
        <v>342</v>
      </c>
      <c r="C294" s="1">
        <v>30296</v>
      </c>
      <c r="D294" s="1" t="s">
        <v>343</v>
      </c>
      <c r="E294" s="11" t="s">
        <v>12</v>
      </c>
      <c r="F294" s="7"/>
      <c r="G294" s="7"/>
      <c r="H294" s="7"/>
      <c r="I294" s="7"/>
      <c r="J294" s="7"/>
      <c r="K294" s="7"/>
      <c r="L294" s="7">
        <f t="shared" si="41"/>
        <v>0</v>
      </c>
      <c r="M294" s="7">
        <f t="shared" si="42"/>
        <v>0</v>
      </c>
      <c r="N294" s="7">
        <f t="shared" si="43"/>
        <v>0</v>
      </c>
      <c r="O294" s="19"/>
      <c r="P294" s="19"/>
      <c r="Q294" s="19"/>
      <c r="R294" s="19"/>
      <c r="S294" s="109">
        <f t="shared" si="44"/>
        <v>0</v>
      </c>
      <c r="T294" s="7">
        <f t="shared" si="50"/>
        <v>0</v>
      </c>
      <c r="U294" s="7">
        <f t="shared" si="45"/>
        <v>0</v>
      </c>
      <c r="V294" s="109">
        <f t="shared" si="46"/>
        <v>0</v>
      </c>
      <c r="W294" s="109">
        <f t="shared" si="47"/>
        <v>0</v>
      </c>
      <c r="X294" s="7">
        <f t="shared" si="48"/>
        <v>0</v>
      </c>
    </row>
    <row r="295" spans="1:24" ht="30" hidden="1" x14ac:dyDescent="0.25">
      <c r="A295" s="1">
        <f t="shared" si="49"/>
        <v>292</v>
      </c>
      <c r="B295" s="1" t="s">
        <v>344</v>
      </c>
      <c r="C295" s="1">
        <v>30297</v>
      </c>
      <c r="D295" s="1" t="s">
        <v>113</v>
      </c>
      <c r="E295" s="11" t="s">
        <v>114</v>
      </c>
      <c r="F295" s="7"/>
      <c r="G295" s="7"/>
      <c r="H295" s="7"/>
      <c r="I295" s="7"/>
      <c r="J295" s="7"/>
      <c r="K295" s="7"/>
      <c r="L295" s="7">
        <f t="shared" si="41"/>
        <v>0</v>
      </c>
      <c r="M295" s="7">
        <f t="shared" si="42"/>
        <v>0</v>
      </c>
      <c r="N295" s="7">
        <f t="shared" si="43"/>
        <v>0</v>
      </c>
      <c r="O295" s="92">
        <v>1</v>
      </c>
      <c r="P295" s="92">
        <v>1</v>
      </c>
      <c r="Q295" s="19"/>
      <c r="R295" s="19"/>
      <c r="S295" s="109">
        <f t="shared" si="44"/>
        <v>1</v>
      </c>
      <c r="T295" s="7">
        <f t="shared" si="50"/>
        <v>1</v>
      </c>
      <c r="U295" s="7">
        <f t="shared" si="45"/>
        <v>1</v>
      </c>
      <c r="V295" s="109">
        <f t="shared" si="46"/>
        <v>1</v>
      </c>
      <c r="W295" s="109">
        <f t="shared" si="47"/>
        <v>1</v>
      </c>
      <c r="X295" s="7">
        <f t="shared" si="48"/>
        <v>1</v>
      </c>
    </row>
    <row r="296" spans="1:24" ht="45" hidden="1" x14ac:dyDescent="0.25">
      <c r="A296" s="1">
        <f t="shared" si="49"/>
        <v>293</v>
      </c>
      <c r="B296" s="1" t="s">
        <v>345</v>
      </c>
      <c r="C296" s="1">
        <v>30298</v>
      </c>
      <c r="D296" s="1" t="s">
        <v>8</v>
      </c>
      <c r="E296" s="11" t="s">
        <v>9</v>
      </c>
      <c r="F296" s="43">
        <v>2</v>
      </c>
      <c r="G296" s="43">
        <v>1</v>
      </c>
      <c r="H296" s="43">
        <v>2</v>
      </c>
      <c r="I296" s="43">
        <v>1</v>
      </c>
      <c r="J296" s="43">
        <v>2</v>
      </c>
      <c r="K296" s="43">
        <v>1</v>
      </c>
      <c r="L296" s="7">
        <f t="shared" si="41"/>
        <v>1</v>
      </c>
      <c r="M296" s="7">
        <f t="shared" si="42"/>
        <v>6</v>
      </c>
      <c r="N296" s="7">
        <f t="shared" si="43"/>
        <v>3</v>
      </c>
      <c r="O296" s="19"/>
      <c r="P296" s="19"/>
      <c r="Q296" s="19"/>
      <c r="R296" s="19"/>
      <c r="S296" s="109">
        <f t="shared" si="44"/>
        <v>0</v>
      </c>
      <c r="T296" s="7">
        <f t="shared" si="50"/>
        <v>0</v>
      </c>
      <c r="U296" s="7">
        <f t="shared" si="45"/>
        <v>0</v>
      </c>
      <c r="V296" s="109">
        <f t="shared" si="46"/>
        <v>1</v>
      </c>
      <c r="W296" s="109">
        <f t="shared" si="47"/>
        <v>1</v>
      </c>
      <c r="X296" s="7">
        <f t="shared" si="48"/>
        <v>6</v>
      </c>
    </row>
    <row r="297" spans="1:24" hidden="1" x14ac:dyDescent="0.25">
      <c r="A297" s="1">
        <f t="shared" si="49"/>
        <v>294</v>
      </c>
      <c r="B297" s="1" t="s">
        <v>346</v>
      </c>
      <c r="C297" s="1">
        <v>30299</v>
      </c>
      <c r="D297" s="1" t="s">
        <v>8</v>
      </c>
      <c r="E297" s="11" t="s">
        <v>9</v>
      </c>
      <c r="F297" s="7"/>
      <c r="G297" s="7"/>
      <c r="H297" s="7"/>
      <c r="I297" s="7"/>
      <c r="J297" s="7"/>
      <c r="K297" s="7"/>
      <c r="L297" s="7">
        <f t="shared" si="41"/>
        <v>0</v>
      </c>
      <c r="M297" s="7">
        <f t="shared" si="42"/>
        <v>0</v>
      </c>
      <c r="N297" s="7">
        <f t="shared" si="43"/>
        <v>0</v>
      </c>
      <c r="O297" s="92">
        <v>1</v>
      </c>
      <c r="P297" s="92">
        <v>1</v>
      </c>
      <c r="Q297" s="19"/>
      <c r="R297" s="19"/>
      <c r="S297" s="109">
        <f t="shared" si="44"/>
        <v>1</v>
      </c>
      <c r="T297" s="7">
        <f t="shared" si="50"/>
        <v>1</v>
      </c>
      <c r="U297" s="7">
        <f t="shared" si="45"/>
        <v>1</v>
      </c>
      <c r="V297" s="109">
        <f t="shared" si="46"/>
        <v>1</v>
      </c>
      <c r="W297" s="109">
        <f t="shared" si="47"/>
        <v>1</v>
      </c>
      <c r="X297" s="7">
        <f t="shared" si="48"/>
        <v>1</v>
      </c>
    </row>
    <row r="298" spans="1:24" ht="30" hidden="1" x14ac:dyDescent="0.25">
      <c r="A298" s="1">
        <f t="shared" si="49"/>
        <v>295</v>
      </c>
      <c r="B298" s="1" t="s">
        <v>347</v>
      </c>
      <c r="C298" s="1">
        <v>30300</v>
      </c>
      <c r="D298" s="1" t="s">
        <v>11</v>
      </c>
      <c r="E298" s="11" t="s">
        <v>464</v>
      </c>
      <c r="F298" s="43">
        <v>1</v>
      </c>
      <c r="G298" s="43">
        <v>1</v>
      </c>
      <c r="H298" s="43">
        <v>1</v>
      </c>
      <c r="I298" s="43">
        <v>1</v>
      </c>
      <c r="J298" s="43">
        <v>1</v>
      </c>
      <c r="K298" s="43">
        <v>1</v>
      </c>
      <c r="L298" s="7">
        <f t="shared" si="41"/>
        <v>1</v>
      </c>
      <c r="M298" s="7">
        <f t="shared" si="42"/>
        <v>3</v>
      </c>
      <c r="N298" s="7">
        <f t="shared" si="43"/>
        <v>3</v>
      </c>
      <c r="O298" s="19"/>
      <c r="P298" s="19"/>
      <c r="Q298" s="19"/>
      <c r="R298" s="19"/>
      <c r="S298" s="109">
        <f t="shared" si="44"/>
        <v>0</v>
      </c>
      <c r="T298" s="7">
        <f t="shared" si="50"/>
        <v>0</v>
      </c>
      <c r="U298" s="7">
        <f t="shared" si="45"/>
        <v>0</v>
      </c>
      <c r="V298" s="109">
        <f t="shared" si="46"/>
        <v>1</v>
      </c>
      <c r="W298" s="109">
        <f t="shared" si="47"/>
        <v>1</v>
      </c>
      <c r="X298" s="7">
        <f t="shared" si="48"/>
        <v>3</v>
      </c>
    </row>
    <row r="299" spans="1:24" ht="30" hidden="1" x14ac:dyDescent="0.25">
      <c r="A299" s="1">
        <f t="shared" si="49"/>
        <v>296</v>
      </c>
      <c r="B299" s="1" t="s">
        <v>348</v>
      </c>
      <c r="C299" s="1">
        <v>30303</v>
      </c>
      <c r="D299" s="1" t="s">
        <v>26</v>
      </c>
      <c r="E299" s="11" t="s">
        <v>27</v>
      </c>
      <c r="F299" s="7"/>
      <c r="G299" s="7"/>
      <c r="H299" s="7"/>
      <c r="I299" s="7"/>
      <c r="J299" s="7"/>
      <c r="K299" s="7"/>
      <c r="L299" s="7">
        <f t="shared" si="41"/>
        <v>0</v>
      </c>
      <c r="M299" s="7">
        <f t="shared" si="42"/>
        <v>0</v>
      </c>
      <c r="N299" s="7">
        <f t="shared" si="43"/>
        <v>0</v>
      </c>
      <c r="O299" s="19"/>
      <c r="P299" s="19"/>
      <c r="Q299" s="19"/>
      <c r="R299" s="19"/>
      <c r="S299" s="109">
        <f t="shared" si="44"/>
        <v>0</v>
      </c>
      <c r="T299" s="7">
        <f t="shared" si="50"/>
        <v>0</v>
      </c>
      <c r="U299" s="7">
        <f t="shared" si="45"/>
        <v>0</v>
      </c>
      <c r="V299" s="109">
        <f t="shared" si="46"/>
        <v>0</v>
      </c>
      <c r="W299" s="109">
        <f t="shared" si="47"/>
        <v>0</v>
      </c>
      <c r="X299" s="7">
        <f t="shared" si="48"/>
        <v>0</v>
      </c>
    </row>
    <row r="300" spans="1:24" ht="30" hidden="1" x14ac:dyDescent="0.25">
      <c r="A300" s="1">
        <f t="shared" si="49"/>
        <v>297</v>
      </c>
      <c r="B300" s="1" t="s">
        <v>349</v>
      </c>
      <c r="C300" s="1">
        <v>30301</v>
      </c>
      <c r="D300" s="1" t="s">
        <v>8</v>
      </c>
      <c r="E300" s="11" t="s">
        <v>9</v>
      </c>
      <c r="F300" s="7"/>
      <c r="G300" s="7"/>
      <c r="H300" s="7"/>
      <c r="I300" s="7"/>
      <c r="J300" s="7"/>
      <c r="K300" s="7"/>
      <c r="L300" s="7">
        <f t="shared" si="41"/>
        <v>0</v>
      </c>
      <c r="M300" s="7">
        <f t="shared" si="42"/>
        <v>0</v>
      </c>
      <c r="N300" s="7">
        <f t="shared" si="43"/>
        <v>0</v>
      </c>
      <c r="O300" s="19"/>
      <c r="P300" s="19"/>
      <c r="Q300" s="19"/>
      <c r="R300" s="19"/>
      <c r="S300" s="109">
        <f t="shared" si="44"/>
        <v>0</v>
      </c>
      <c r="T300" s="7">
        <f t="shared" si="50"/>
        <v>0</v>
      </c>
      <c r="U300" s="7">
        <f t="shared" si="45"/>
        <v>0</v>
      </c>
      <c r="V300" s="109">
        <f t="shared" si="46"/>
        <v>0</v>
      </c>
      <c r="W300" s="109">
        <f t="shared" si="47"/>
        <v>0</v>
      </c>
      <c r="X300" s="7">
        <f t="shared" si="48"/>
        <v>0</v>
      </c>
    </row>
    <row r="301" spans="1:24" ht="30" hidden="1" x14ac:dyDescent="0.25">
      <c r="A301" s="1">
        <f t="shared" si="49"/>
        <v>298</v>
      </c>
      <c r="B301" s="1" t="s">
        <v>350</v>
      </c>
      <c r="C301" s="1">
        <v>30302</v>
      </c>
      <c r="D301" s="1" t="s">
        <v>122</v>
      </c>
      <c r="E301" s="11" t="s">
        <v>445</v>
      </c>
      <c r="F301" s="91">
        <v>1</v>
      </c>
      <c r="G301" s="91">
        <v>1</v>
      </c>
      <c r="H301" s="91">
        <v>1</v>
      </c>
      <c r="I301" s="91">
        <v>1</v>
      </c>
      <c r="J301" s="91">
        <v>1</v>
      </c>
      <c r="K301" s="91">
        <v>1</v>
      </c>
      <c r="L301" s="7">
        <f t="shared" si="41"/>
        <v>1</v>
      </c>
      <c r="M301" s="7">
        <f t="shared" si="42"/>
        <v>3</v>
      </c>
      <c r="N301" s="7">
        <f t="shared" si="43"/>
        <v>3</v>
      </c>
      <c r="O301" s="19"/>
      <c r="P301" s="19"/>
      <c r="Q301" s="99">
        <v>1</v>
      </c>
      <c r="R301" s="99">
        <v>1</v>
      </c>
      <c r="S301" s="109">
        <f t="shared" si="44"/>
        <v>1</v>
      </c>
      <c r="T301" s="7">
        <f t="shared" si="50"/>
        <v>1</v>
      </c>
      <c r="U301" s="7">
        <f t="shared" si="45"/>
        <v>1</v>
      </c>
      <c r="V301" s="109">
        <f t="shared" si="46"/>
        <v>1</v>
      </c>
      <c r="W301" s="109">
        <f t="shared" si="47"/>
        <v>2</v>
      </c>
      <c r="X301" s="7">
        <f t="shared" si="48"/>
        <v>4</v>
      </c>
    </row>
    <row r="302" spans="1:24" ht="30" hidden="1" x14ac:dyDescent="0.25">
      <c r="A302" s="1">
        <f t="shared" si="49"/>
        <v>299</v>
      </c>
      <c r="B302" s="1" t="s">
        <v>351</v>
      </c>
      <c r="C302" s="1">
        <v>30228</v>
      </c>
      <c r="D302" s="1" t="s">
        <v>8</v>
      </c>
      <c r="E302" s="11" t="s">
        <v>9</v>
      </c>
      <c r="F302" s="7"/>
      <c r="G302" s="7"/>
      <c r="H302" s="91">
        <v>1</v>
      </c>
      <c r="I302" s="91">
        <v>1</v>
      </c>
      <c r="J302" s="91">
        <v>1</v>
      </c>
      <c r="K302" s="91">
        <v>1</v>
      </c>
      <c r="L302" s="7">
        <f t="shared" si="41"/>
        <v>1</v>
      </c>
      <c r="M302" s="7">
        <f t="shared" si="42"/>
        <v>2</v>
      </c>
      <c r="N302" s="7">
        <f t="shared" si="43"/>
        <v>2</v>
      </c>
      <c r="O302" s="19"/>
      <c r="P302" s="19"/>
      <c r="Q302" s="19"/>
      <c r="R302" s="19"/>
      <c r="S302" s="109">
        <f t="shared" si="44"/>
        <v>0</v>
      </c>
      <c r="T302" s="7">
        <f t="shared" si="50"/>
        <v>0</v>
      </c>
      <c r="U302" s="7">
        <f t="shared" si="45"/>
        <v>0</v>
      </c>
      <c r="V302" s="109">
        <f t="shared" si="46"/>
        <v>1</v>
      </c>
      <c r="W302" s="109">
        <f t="shared" si="47"/>
        <v>1</v>
      </c>
      <c r="X302" s="7">
        <f t="shared" si="48"/>
        <v>2</v>
      </c>
    </row>
    <row r="303" spans="1:24" ht="30" hidden="1" x14ac:dyDescent="0.25">
      <c r="A303" s="1">
        <f t="shared" si="49"/>
        <v>300</v>
      </c>
      <c r="B303" s="1" t="s">
        <v>352</v>
      </c>
      <c r="C303" s="1">
        <v>30239</v>
      </c>
      <c r="D303" s="1" t="s">
        <v>8</v>
      </c>
      <c r="E303" s="11" t="s">
        <v>9</v>
      </c>
      <c r="F303" s="7"/>
      <c r="G303" s="7"/>
      <c r="H303" s="7"/>
      <c r="I303" s="7"/>
      <c r="J303" s="7"/>
      <c r="K303" s="7"/>
      <c r="L303" s="7">
        <f t="shared" si="41"/>
        <v>0</v>
      </c>
      <c r="M303" s="7">
        <f t="shared" si="42"/>
        <v>0</v>
      </c>
      <c r="N303" s="7">
        <f t="shared" si="43"/>
        <v>0</v>
      </c>
      <c r="O303" s="92">
        <v>1</v>
      </c>
      <c r="P303" s="92">
        <v>1</v>
      </c>
      <c r="Q303" s="19"/>
      <c r="R303" s="19"/>
      <c r="S303" s="109">
        <f t="shared" si="44"/>
        <v>1</v>
      </c>
      <c r="T303" s="7">
        <f t="shared" si="50"/>
        <v>1</v>
      </c>
      <c r="U303" s="7">
        <f t="shared" si="45"/>
        <v>1</v>
      </c>
      <c r="V303" s="109">
        <f t="shared" si="46"/>
        <v>1</v>
      </c>
      <c r="W303" s="109">
        <f t="shared" si="47"/>
        <v>1</v>
      </c>
      <c r="X303" s="7">
        <f t="shared" si="48"/>
        <v>1</v>
      </c>
    </row>
    <row r="304" spans="1:24" ht="30" hidden="1" x14ac:dyDescent="0.25">
      <c r="A304" s="1">
        <f t="shared" si="49"/>
        <v>301</v>
      </c>
      <c r="B304" s="1" t="s">
        <v>353</v>
      </c>
      <c r="C304" s="1">
        <v>30246</v>
      </c>
      <c r="D304" s="1" t="s">
        <v>8</v>
      </c>
      <c r="E304" s="11" t="s">
        <v>9</v>
      </c>
      <c r="F304" s="7"/>
      <c r="G304" s="7"/>
      <c r="H304" s="7"/>
      <c r="I304" s="7"/>
      <c r="J304" s="7"/>
      <c r="K304" s="7"/>
      <c r="L304" s="7">
        <f t="shared" si="41"/>
        <v>0</v>
      </c>
      <c r="M304" s="7">
        <f t="shared" si="42"/>
        <v>0</v>
      </c>
      <c r="N304" s="7">
        <f t="shared" si="43"/>
        <v>0</v>
      </c>
      <c r="O304" s="92">
        <v>1</v>
      </c>
      <c r="P304" s="92">
        <v>1</v>
      </c>
      <c r="Q304" s="19"/>
      <c r="R304" s="19"/>
      <c r="S304" s="109">
        <f t="shared" si="44"/>
        <v>1</v>
      </c>
      <c r="T304" s="7">
        <f t="shared" si="50"/>
        <v>1</v>
      </c>
      <c r="U304" s="7">
        <f t="shared" si="45"/>
        <v>1</v>
      </c>
      <c r="V304" s="109">
        <f t="shared" si="46"/>
        <v>1</v>
      </c>
      <c r="W304" s="109">
        <f t="shared" si="47"/>
        <v>1</v>
      </c>
      <c r="X304" s="7">
        <f t="shared" si="48"/>
        <v>1</v>
      </c>
    </row>
    <row r="305" spans="1:24" ht="30" hidden="1" x14ac:dyDescent="0.25">
      <c r="A305" s="1">
        <f t="shared" si="49"/>
        <v>302</v>
      </c>
      <c r="B305" s="1" t="s">
        <v>354</v>
      </c>
      <c r="C305" s="1">
        <v>30304</v>
      </c>
      <c r="D305" s="1" t="s">
        <v>58</v>
      </c>
      <c r="E305" s="11" t="s">
        <v>59</v>
      </c>
      <c r="F305" s="7"/>
      <c r="G305" s="7"/>
      <c r="H305" s="7"/>
      <c r="I305" s="7"/>
      <c r="J305" s="7"/>
      <c r="K305" s="7"/>
      <c r="L305" s="7">
        <f t="shared" si="41"/>
        <v>0</v>
      </c>
      <c r="M305" s="7">
        <f t="shared" si="42"/>
        <v>0</v>
      </c>
      <c r="N305" s="7">
        <f t="shared" si="43"/>
        <v>0</v>
      </c>
      <c r="O305" s="19"/>
      <c r="P305" s="19"/>
      <c r="Q305" s="19"/>
      <c r="R305" s="19"/>
      <c r="S305" s="109">
        <f t="shared" si="44"/>
        <v>0</v>
      </c>
      <c r="T305" s="7">
        <f t="shared" si="50"/>
        <v>0</v>
      </c>
      <c r="U305" s="7">
        <f t="shared" si="45"/>
        <v>0</v>
      </c>
      <c r="V305" s="109">
        <f t="shared" si="46"/>
        <v>0</v>
      </c>
      <c r="W305" s="109">
        <f t="shared" si="47"/>
        <v>0</v>
      </c>
      <c r="X305" s="7">
        <f t="shared" si="48"/>
        <v>0</v>
      </c>
    </row>
    <row r="306" spans="1:24" ht="30" hidden="1" x14ac:dyDescent="0.25">
      <c r="A306" s="1">
        <f t="shared" si="49"/>
        <v>303</v>
      </c>
      <c r="B306" s="1" t="s">
        <v>355</v>
      </c>
      <c r="C306" s="1">
        <v>30305</v>
      </c>
      <c r="D306" s="1" t="s">
        <v>103</v>
      </c>
      <c r="E306" s="11" t="s">
        <v>470</v>
      </c>
      <c r="F306" s="7"/>
      <c r="G306" s="7"/>
      <c r="H306" s="7"/>
      <c r="I306" s="7"/>
      <c r="J306" s="7"/>
      <c r="K306" s="7"/>
      <c r="L306" s="7">
        <f t="shared" si="41"/>
        <v>0</v>
      </c>
      <c r="M306" s="7">
        <f t="shared" si="42"/>
        <v>0</v>
      </c>
      <c r="N306" s="7">
        <f t="shared" si="43"/>
        <v>0</v>
      </c>
      <c r="O306" s="92">
        <v>1</v>
      </c>
      <c r="P306" s="92">
        <v>1</v>
      </c>
      <c r="Q306" s="102">
        <v>2</v>
      </c>
      <c r="R306" s="99">
        <v>1</v>
      </c>
      <c r="S306" s="109">
        <f t="shared" si="44"/>
        <v>1</v>
      </c>
      <c r="T306" s="7">
        <f t="shared" si="50"/>
        <v>3</v>
      </c>
      <c r="U306" s="7">
        <f t="shared" si="45"/>
        <v>2</v>
      </c>
      <c r="V306" s="109">
        <f t="shared" si="46"/>
        <v>1</v>
      </c>
      <c r="W306" s="109">
        <f t="shared" si="47"/>
        <v>1</v>
      </c>
      <c r="X306" s="7">
        <f t="shared" si="48"/>
        <v>3</v>
      </c>
    </row>
    <row r="307" spans="1:24" hidden="1" x14ac:dyDescent="0.25">
      <c r="A307" s="1">
        <f t="shared" si="49"/>
        <v>304</v>
      </c>
      <c r="B307" s="1" t="s">
        <v>356</v>
      </c>
      <c r="C307" s="1">
        <v>30306</v>
      </c>
      <c r="D307" s="1" t="s">
        <v>11</v>
      </c>
      <c r="E307" s="11" t="s">
        <v>464</v>
      </c>
      <c r="F307" s="43">
        <v>1</v>
      </c>
      <c r="G307" s="43">
        <v>1</v>
      </c>
      <c r="H307" s="43">
        <v>1</v>
      </c>
      <c r="I307" s="43">
        <v>1</v>
      </c>
      <c r="J307" s="43">
        <v>1</v>
      </c>
      <c r="K307" s="43">
        <v>1</v>
      </c>
      <c r="L307" s="7">
        <f t="shared" si="41"/>
        <v>1</v>
      </c>
      <c r="M307" s="7">
        <f t="shared" si="42"/>
        <v>3</v>
      </c>
      <c r="N307" s="7">
        <f t="shared" si="43"/>
        <v>3</v>
      </c>
      <c r="O307" s="19"/>
      <c r="P307" s="19"/>
      <c r="Q307" s="19"/>
      <c r="R307" s="19"/>
      <c r="S307" s="109">
        <f t="shared" si="44"/>
        <v>0</v>
      </c>
      <c r="T307" s="7">
        <f t="shared" si="50"/>
        <v>0</v>
      </c>
      <c r="U307" s="7">
        <f t="shared" si="45"/>
        <v>0</v>
      </c>
      <c r="V307" s="109">
        <f t="shared" si="46"/>
        <v>1</v>
      </c>
      <c r="W307" s="109">
        <f t="shared" si="47"/>
        <v>1</v>
      </c>
      <c r="X307" s="7">
        <f t="shared" si="48"/>
        <v>3</v>
      </c>
    </row>
    <row r="308" spans="1:24" ht="30" hidden="1" x14ac:dyDescent="0.25">
      <c r="A308" s="1">
        <f t="shared" si="49"/>
        <v>305</v>
      </c>
      <c r="B308" s="1" t="s">
        <v>357</v>
      </c>
      <c r="C308" s="1">
        <v>30307</v>
      </c>
      <c r="D308" s="1" t="s">
        <v>8</v>
      </c>
      <c r="E308" s="11" t="s">
        <v>9</v>
      </c>
      <c r="F308" s="91">
        <v>1</v>
      </c>
      <c r="G308" s="91">
        <v>1</v>
      </c>
      <c r="H308" s="91">
        <v>1</v>
      </c>
      <c r="I308" s="91">
        <v>1</v>
      </c>
      <c r="J308" s="91">
        <v>1</v>
      </c>
      <c r="K308" s="91">
        <v>1</v>
      </c>
      <c r="L308" s="7">
        <f t="shared" si="41"/>
        <v>1</v>
      </c>
      <c r="M308" s="7">
        <f t="shared" si="42"/>
        <v>3</v>
      </c>
      <c r="N308" s="7">
        <f t="shared" si="43"/>
        <v>3</v>
      </c>
      <c r="O308" s="19"/>
      <c r="P308" s="19"/>
      <c r="Q308" s="19"/>
      <c r="R308" s="19"/>
      <c r="S308" s="109">
        <f t="shared" si="44"/>
        <v>0</v>
      </c>
      <c r="T308" s="7">
        <f t="shared" si="50"/>
        <v>0</v>
      </c>
      <c r="U308" s="7">
        <f t="shared" si="45"/>
        <v>0</v>
      </c>
      <c r="V308" s="109">
        <f t="shared" si="46"/>
        <v>1</v>
      </c>
      <c r="W308" s="109">
        <f t="shared" si="47"/>
        <v>1</v>
      </c>
      <c r="X308" s="7">
        <f t="shared" si="48"/>
        <v>3</v>
      </c>
    </row>
    <row r="309" spans="1:24" ht="30" hidden="1" x14ac:dyDescent="0.25">
      <c r="A309" s="1">
        <f t="shared" si="49"/>
        <v>306</v>
      </c>
      <c r="B309" s="1" t="s">
        <v>358</v>
      </c>
      <c r="C309" s="1">
        <v>30308</v>
      </c>
      <c r="D309" s="1" t="s">
        <v>8</v>
      </c>
      <c r="E309" s="11" t="s">
        <v>9</v>
      </c>
      <c r="F309" s="43">
        <v>1</v>
      </c>
      <c r="G309" s="43">
        <v>1</v>
      </c>
      <c r="H309" s="43">
        <v>1</v>
      </c>
      <c r="I309" s="43">
        <v>1</v>
      </c>
      <c r="J309" s="7"/>
      <c r="K309" s="7"/>
      <c r="L309" s="7">
        <f t="shared" si="41"/>
        <v>1</v>
      </c>
      <c r="M309" s="7">
        <f t="shared" si="42"/>
        <v>2</v>
      </c>
      <c r="N309" s="7">
        <f t="shared" si="43"/>
        <v>2</v>
      </c>
      <c r="O309" s="19"/>
      <c r="P309" s="19"/>
      <c r="Q309" s="19"/>
      <c r="R309" s="19"/>
      <c r="S309" s="109">
        <f t="shared" si="44"/>
        <v>0</v>
      </c>
      <c r="T309" s="7">
        <f t="shared" si="50"/>
        <v>0</v>
      </c>
      <c r="U309" s="7">
        <f t="shared" si="45"/>
        <v>0</v>
      </c>
      <c r="V309" s="109">
        <f t="shared" si="46"/>
        <v>1</v>
      </c>
      <c r="W309" s="109">
        <f t="shared" si="47"/>
        <v>1</v>
      </c>
      <c r="X309" s="7">
        <f t="shared" si="48"/>
        <v>2</v>
      </c>
    </row>
    <row r="310" spans="1:24" hidden="1" x14ac:dyDescent="0.25">
      <c r="A310" s="1">
        <f t="shared" si="49"/>
        <v>307</v>
      </c>
      <c r="B310" s="1" t="s">
        <v>359</v>
      </c>
      <c r="C310" s="1">
        <v>30309</v>
      </c>
      <c r="D310" s="1" t="s">
        <v>11</v>
      </c>
      <c r="E310" s="11" t="s">
        <v>12</v>
      </c>
      <c r="F310" s="7"/>
      <c r="G310" s="7"/>
      <c r="H310" s="7"/>
      <c r="I310" s="7"/>
      <c r="J310" s="7"/>
      <c r="K310" s="7"/>
      <c r="L310" s="7">
        <f t="shared" si="41"/>
        <v>0</v>
      </c>
      <c r="M310" s="7">
        <f t="shared" si="42"/>
        <v>0</v>
      </c>
      <c r="N310" s="7">
        <f t="shared" si="43"/>
        <v>0</v>
      </c>
      <c r="O310" s="19"/>
      <c r="P310" s="19"/>
      <c r="Q310" s="19"/>
      <c r="R310" s="19"/>
      <c r="S310" s="109">
        <f t="shared" si="44"/>
        <v>0</v>
      </c>
      <c r="T310" s="7">
        <f t="shared" si="50"/>
        <v>0</v>
      </c>
      <c r="U310" s="7">
        <f t="shared" si="45"/>
        <v>0</v>
      </c>
      <c r="V310" s="109">
        <f t="shared" si="46"/>
        <v>0</v>
      </c>
      <c r="W310" s="109">
        <f t="shared" si="47"/>
        <v>0</v>
      </c>
      <c r="X310" s="7">
        <f t="shared" si="48"/>
        <v>0</v>
      </c>
    </row>
    <row r="311" spans="1:24" hidden="1" x14ac:dyDescent="0.25">
      <c r="A311" s="1">
        <f t="shared" si="49"/>
        <v>308</v>
      </c>
      <c r="B311" s="1" t="s">
        <v>360</v>
      </c>
      <c r="C311" s="1">
        <v>30310</v>
      </c>
      <c r="D311" s="1" t="s">
        <v>8</v>
      </c>
      <c r="E311" s="11" t="s">
        <v>9</v>
      </c>
      <c r="F311" s="7"/>
      <c r="G311" s="7"/>
      <c r="H311" s="7"/>
      <c r="I311" s="7"/>
      <c r="J311" s="7"/>
      <c r="K311" s="7"/>
      <c r="L311" s="7">
        <f t="shared" si="41"/>
        <v>0</v>
      </c>
      <c r="M311" s="7">
        <f t="shared" si="42"/>
        <v>0</v>
      </c>
      <c r="N311" s="7">
        <f t="shared" si="43"/>
        <v>0</v>
      </c>
      <c r="O311" s="19"/>
      <c r="P311" s="19"/>
      <c r="Q311" s="19"/>
      <c r="R311" s="19"/>
      <c r="S311" s="109">
        <f t="shared" si="44"/>
        <v>0</v>
      </c>
      <c r="T311" s="7">
        <f t="shared" si="50"/>
        <v>0</v>
      </c>
      <c r="U311" s="7">
        <f t="shared" si="45"/>
        <v>0</v>
      </c>
      <c r="V311" s="109">
        <f t="shared" si="46"/>
        <v>0</v>
      </c>
      <c r="W311" s="109">
        <f t="shared" si="47"/>
        <v>0</v>
      </c>
      <c r="X311" s="7">
        <f t="shared" si="48"/>
        <v>0</v>
      </c>
    </row>
    <row r="312" spans="1:24" hidden="1" x14ac:dyDescent="0.25">
      <c r="A312" s="1">
        <f t="shared" si="49"/>
        <v>309</v>
      </c>
      <c r="B312" s="1" t="s">
        <v>361</v>
      </c>
      <c r="C312" s="1">
        <v>30311</v>
      </c>
      <c r="D312" s="1" t="s">
        <v>11</v>
      </c>
      <c r="E312" s="11" t="s">
        <v>464</v>
      </c>
      <c r="F312" s="7"/>
      <c r="G312" s="7"/>
      <c r="H312" s="91">
        <v>1</v>
      </c>
      <c r="I312" s="91">
        <v>1</v>
      </c>
      <c r="J312" s="7"/>
      <c r="K312" s="7"/>
      <c r="L312" s="7">
        <f t="shared" si="41"/>
        <v>1</v>
      </c>
      <c r="M312" s="7">
        <f t="shared" si="42"/>
        <v>1</v>
      </c>
      <c r="N312" s="7">
        <f t="shared" si="43"/>
        <v>1</v>
      </c>
      <c r="O312" s="19"/>
      <c r="P312" s="19"/>
      <c r="Q312" s="19"/>
      <c r="R312" s="19"/>
      <c r="S312" s="109">
        <f t="shared" si="44"/>
        <v>0</v>
      </c>
      <c r="T312" s="7">
        <f t="shared" si="50"/>
        <v>0</v>
      </c>
      <c r="U312" s="7">
        <f t="shared" si="45"/>
        <v>0</v>
      </c>
      <c r="V312" s="109">
        <f t="shared" si="46"/>
        <v>1</v>
      </c>
      <c r="W312" s="109">
        <f t="shared" si="47"/>
        <v>1</v>
      </c>
      <c r="X312" s="7">
        <f t="shared" si="48"/>
        <v>1</v>
      </c>
    </row>
    <row r="313" spans="1:24" ht="51" hidden="1" x14ac:dyDescent="0.25">
      <c r="A313" s="1">
        <f t="shared" si="49"/>
        <v>310</v>
      </c>
      <c r="B313" s="1" t="s">
        <v>362</v>
      </c>
      <c r="C313" s="1">
        <v>30312</v>
      </c>
      <c r="D313" s="1" t="s">
        <v>63</v>
      </c>
      <c r="E313" s="11" t="s">
        <v>34</v>
      </c>
      <c r="F313" s="7"/>
      <c r="G313" s="7"/>
      <c r="H313" s="7"/>
      <c r="I313" s="7"/>
      <c r="J313" s="7"/>
      <c r="K313" s="7"/>
      <c r="L313" s="7">
        <f t="shared" si="41"/>
        <v>0</v>
      </c>
      <c r="M313" s="7">
        <f t="shared" si="42"/>
        <v>0</v>
      </c>
      <c r="N313" s="7">
        <f t="shared" si="43"/>
        <v>0</v>
      </c>
      <c r="O313" s="19"/>
      <c r="P313" s="19"/>
      <c r="Q313" s="19"/>
      <c r="R313" s="19"/>
      <c r="S313" s="109">
        <f t="shared" si="44"/>
        <v>0</v>
      </c>
      <c r="T313" s="7">
        <f t="shared" si="50"/>
        <v>0</v>
      </c>
      <c r="U313" s="7">
        <f t="shared" si="45"/>
        <v>0</v>
      </c>
      <c r="V313" s="109">
        <f t="shared" si="46"/>
        <v>0</v>
      </c>
      <c r="W313" s="109">
        <f t="shared" si="47"/>
        <v>0</v>
      </c>
      <c r="X313" s="7">
        <f t="shared" si="48"/>
        <v>0</v>
      </c>
    </row>
    <row r="314" spans="1:24" hidden="1" x14ac:dyDescent="0.25">
      <c r="A314" s="1">
        <f t="shared" si="49"/>
        <v>311</v>
      </c>
      <c r="B314" s="1" t="s">
        <v>363</v>
      </c>
      <c r="C314" s="1">
        <v>30313</v>
      </c>
      <c r="D314" s="1" t="s">
        <v>8</v>
      </c>
      <c r="E314" s="11" t="s">
        <v>9</v>
      </c>
      <c r="F314" s="7"/>
      <c r="G314" s="7"/>
      <c r="H314" s="7"/>
      <c r="I314" s="7"/>
      <c r="J314" s="7"/>
      <c r="K314" s="7"/>
      <c r="L314" s="7">
        <f t="shared" si="41"/>
        <v>0</v>
      </c>
      <c r="M314" s="7">
        <f t="shared" si="42"/>
        <v>0</v>
      </c>
      <c r="N314" s="7">
        <f t="shared" si="43"/>
        <v>0</v>
      </c>
      <c r="O314" s="19"/>
      <c r="P314" s="19"/>
      <c r="Q314" s="19"/>
      <c r="R314" s="19"/>
      <c r="S314" s="109">
        <f t="shared" si="44"/>
        <v>0</v>
      </c>
      <c r="T314" s="7">
        <f t="shared" si="50"/>
        <v>0</v>
      </c>
      <c r="U314" s="7">
        <f t="shared" si="45"/>
        <v>0</v>
      </c>
      <c r="V314" s="109">
        <f t="shared" si="46"/>
        <v>0</v>
      </c>
      <c r="W314" s="109">
        <f t="shared" si="47"/>
        <v>0</v>
      </c>
      <c r="X314" s="7">
        <f t="shared" si="48"/>
        <v>0</v>
      </c>
    </row>
    <row r="315" spans="1:24" hidden="1" x14ac:dyDescent="0.25">
      <c r="A315" s="1">
        <f t="shared" si="49"/>
        <v>312</v>
      </c>
      <c r="B315" s="1" t="s">
        <v>364</v>
      </c>
      <c r="C315" s="1">
        <v>30314</v>
      </c>
      <c r="D315" s="1" t="s">
        <v>11</v>
      </c>
      <c r="E315" s="11" t="s">
        <v>12</v>
      </c>
      <c r="F315" s="7"/>
      <c r="G315" s="7"/>
      <c r="H315" s="7"/>
      <c r="I315" s="7"/>
      <c r="J315" s="7"/>
      <c r="K315" s="7"/>
      <c r="L315" s="7">
        <f t="shared" si="41"/>
        <v>0</v>
      </c>
      <c r="M315" s="7">
        <f t="shared" si="42"/>
        <v>0</v>
      </c>
      <c r="N315" s="7">
        <f t="shared" si="43"/>
        <v>0</v>
      </c>
      <c r="O315" s="19"/>
      <c r="P315" s="19"/>
      <c r="Q315" s="19"/>
      <c r="R315" s="19"/>
      <c r="S315" s="109">
        <f t="shared" si="44"/>
        <v>0</v>
      </c>
      <c r="T315" s="7">
        <f t="shared" si="50"/>
        <v>0</v>
      </c>
      <c r="U315" s="7">
        <f t="shared" si="45"/>
        <v>0</v>
      </c>
      <c r="V315" s="109">
        <f t="shared" si="46"/>
        <v>0</v>
      </c>
      <c r="W315" s="109">
        <f t="shared" si="47"/>
        <v>0</v>
      </c>
      <c r="X315" s="7">
        <f t="shared" si="48"/>
        <v>0</v>
      </c>
    </row>
    <row r="316" spans="1:24" ht="25.5" hidden="1" x14ac:dyDescent="0.25">
      <c r="A316" s="1">
        <f t="shared" si="49"/>
        <v>313</v>
      </c>
      <c r="B316" s="1" t="s">
        <v>365</v>
      </c>
      <c r="C316" s="1">
        <v>30315</v>
      </c>
      <c r="D316" s="1" t="s">
        <v>63</v>
      </c>
      <c r="E316" s="11" t="s">
        <v>255</v>
      </c>
      <c r="F316" s="7"/>
      <c r="G316" s="7"/>
      <c r="H316" s="7"/>
      <c r="I316" s="7"/>
      <c r="J316" s="7"/>
      <c r="K316" s="7"/>
      <c r="L316" s="7">
        <f t="shared" si="41"/>
        <v>0</v>
      </c>
      <c r="M316" s="7">
        <f t="shared" si="42"/>
        <v>0</v>
      </c>
      <c r="N316" s="7">
        <f t="shared" si="43"/>
        <v>0</v>
      </c>
      <c r="O316" s="19"/>
      <c r="P316" s="19"/>
      <c r="Q316" s="19"/>
      <c r="R316" s="19"/>
      <c r="S316" s="109">
        <f t="shared" si="44"/>
        <v>0</v>
      </c>
      <c r="T316" s="7">
        <f t="shared" si="50"/>
        <v>0</v>
      </c>
      <c r="U316" s="7">
        <f t="shared" si="45"/>
        <v>0</v>
      </c>
      <c r="V316" s="109">
        <f t="shared" si="46"/>
        <v>0</v>
      </c>
      <c r="W316" s="109">
        <f t="shared" si="47"/>
        <v>0</v>
      </c>
      <c r="X316" s="7">
        <f t="shared" si="48"/>
        <v>0</v>
      </c>
    </row>
    <row r="317" spans="1:24" hidden="1" x14ac:dyDescent="0.25">
      <c r="A317" s="1">
        <f t="shared" si="49"/>
        <v>314</v>
      </c>
      <c r="B317" s="1" t="s">
        <v>366</v>
      </c>
      <c r="C317" s="1">
        <v>30316</v>
      </c>
      <c r="D317" s="1" t="s">
        <v>26</v>
      </c>
      <c r="E317" s="11" t="s">
        <v>27</v>
      </c>
      <c r="F317" s="7"/>
      <c r="G317" s="7"/>
      <c r="H317" s="7"/>
      <c r="I317" s="7"/>
      <c r="J317" s="7"/>
      <c r="K317" s="7"/>
      <c r="L317" s="7">
        <f t="shared" si="41"/>
        <v>0</v>
      </c>
      <c r="M317" s="7">
        <f t="shared" si="42"/>
        <v>0</v>
      </c>
      <c r="N317" s="7">
        <f t="shared" si="43"/>
        <v>0</v>
      </c>
      <c r="O317" s="19"/>
      <c r="P317" s="19"/>
      <c r="Q317" s="19"/>
      <c r="R317" s="19"/>
      <c r="S317" s="109">
        <f t="shared" si="44"/>
        <v>0</v>
      </c>
      <c r="T317" s="7">
        <f t="shared" si="50"/>
        <v>0</v>
      </c>
      <c r="U317" s="7">
        <f t="shared" si="45"/>
        <v>0</v>
      </c>
      <c r="V317" s="109">
        <f t="shared" si="46"/>
        <v>0</v>
      </c>
      <c r="W317" s="109">
        <f t="shared" si="47"/>
        <v>0</v>
      </c>
      <c r="X317" s="7">
        <f t="shared" si="48"/>
        <v>0</v>
      </c>
    </row>
    <row r="318" spans="1:24" hidden="1" x14ac:dyDescent="0.25">
      <c r="A318" s="1">
        <f t="shared" si="49"/>
        <v>315</v>
      </c>
      <c r="B318" s="1" t="s">
        <v>367</v>
      </c>
      <c r="C318" s="1">
        <v>30317</v>
      </c>
      <c r="D318" s="1" t="s">
        <v>8</v>
      </c>
      <c r="E318" s="11" t="s">
        <v>9</v>
      </c>
      <c r="F318" s="7"/>
      <c r="G318" s="7"/>
      <c r="H318" s="7"/>
      <c r="I318" s="7"/>
      <c r="J318" s="7"/>
      <c r="K318" s="7"/>
      <c r="L318" s="7">
        <f t="shared" si="41"/>
        <v>0</v>
      </c>
      <c r="M318" s="7">
        <f t="shared" si="42"/>
        <v>0</v>
      </c>
      <c r="N318" s="7">
        <f t="shared" si="43"/>
        <v>0</v>
      </c>
      <c r="O318" s="19"/>
      <c r="P318" s="19"/>
      <c r="Q318" s="19"/>
      <c r="R318" s="19"/>
      <c r="S318" s="109">
        <f t="shared" si="44"/>
        <v>0</v>
      </c>
      <c r="T318" s="7">
        <f t="shared" si="50"/>
        <v>0</v>
      </c>
      <c r="U318" s="7">
        <f t="shared" si="45"/>
        <v>0</v>
      </c>
      <c r="V318" s="109">
        <f t="shared" si="46"/>
        <v>0</v>
      </c>
      <c r="W318" s="109">
        <f t="shared" si="47"/>
        <v>0</v>
      </c>
      <c r="X318" s="7">
        <f t="shared" si="48"/>
        <v>0</v>
      </c>
    </row>
    <row r="319" spans="1:24" hidden="1" x14ac:dyDescent="0.25">
      <c r="A319" s="1">
        <f t="shared" si="49"/>
        <v>316</v>
      </c>
      <c r="B319" s="1" t="s">
        <v>368</v>
      </c>
      <c r="C319" s="1">
        <v>30318</v>
      </c>
      <c r="D319" s="1" t="s">
        <v>26</v>
      </c>
      <c r="E319" s="11" t="s">
        <v>27</v>
      </c>
      <c r="F319" s="7"/>
      <c r="G319" s="7"/>
      <c r="H319" s="7"/>
      <c r="I319" s="7"/>
      <c r="J319" s="7"/>
      <c r="K319" s="7"/>
      <c r="L319" s="7">
        <f t="shared" si="41"/>
        <v>0</v>
      </c>
      <c r="M319" s="7">
        <f t="shared" si="42"/>
        <v>0</v>
      </c>
      <c r="N319" s="7">
        <f t="shared" si="43"/>
        <v>0</v>
      </c>
      <c r="O319" s="19"/>
      <c r="P319" s="19"/>
      <c r="Q319" s="19"/>
      <c r="R319" s="19"/>
      <c r="S319" s="109">
        <f t="shared" si="44"/>
        <v>0</v>
      </c>
      <c r="T319" s="7">
        <f t="shared" si="50"/>
        <v>0</v>
      </c>
      <c r="U319" s="7">
        <f t="shared" si="45"/>
        <v>0</v>
      </c>
      <c r="V319" s="109">
        <f t="shared" si="46"/>
        <v>0</v>
      </c>
      <c r="W319" s="109">
        <f t="shared" si="47"/>
        <v>0</v>
      </c>
      <c r="X319" s="7">
        <f t="shared" si="48"/>
        <v>0</v>
      </c>
    </row>
    <row r="320" spans="1:24" ht="30" hidden="1" x14ac:dyDescent="0.25">
      <c r="A320" s="1">
        <f t="shared" si="49"/>
        <v>317</v>
      </c>
      <c r="B320" s="1" t="s">
        <v>369</v>
      </c>
      <c r="C320" s="1">
        <v>30319</v>
      </c>
      <c r="D320" s="1" t="s">
        <v>8</v>
      </c>
      <c r="E320" s="11" t="s">
        <v>9</v>
      </c>
      <c r="F320" s="7"/>
      <c r="G320" s="7"/>
      <c r="H320" s="7"/>
      <c r="I320" s="7"/>
      <c r="J320" s="7"/>
      <c r="K320" s="7"/>
      <c r="L320" s="7">
        <f t="shared" si="41"/>
        <v>0</v>
      </c>
      <c r="M320" s="7">
        <f t="shared" si="42"/>
        <v>0</v>
      </c>
      <c r="N320" s="7">
        <f t="shared" si="43"/>
        <v>0</v>
      </c>
      <c r="O320" s="19"/>
      <c r="P320" s="19"/>
      <c r="Q320" s="19"/>
      <c r="R320" s="19"/>
      <c r="S320" s="109">
        <f t="shared" si="44"/>
        <v>0</v>
      </c>
      <c r="T320" s="7">
        <f t="shared" si="50"/>
        <v>0</v>
      </c>
      <c r="U320" s="7">
        <f t="shared" si="45"/>
        <v>0</v>
      </c>
      <c r="V320" s="109">
        <f t="shared" si="46"/>
        <v>0</v>
      </c>
      <c r="W320" s="109">
        <f t="shared" si="47"/>
        <v>0</v>
      </c>
      <c r="X320" s="7">
        <f t="shared" si="48"/>
        <v>0</v>
      </c>
    </row>
    <row r="321" spans="1:24" ht="30" hidden="1" x14ac:dyDescent="0.25">
      <c r="A321" s="1">
        <f t="shared" si="49"/>
        <v>318</v>
      </c>
      <c r="B321" s="1" t="s">
        <v>370</v>
      </c>
      <c r="C321" s="1">
        <v>30320</v>
      </c>
      <c r="D321" s="1" t="s">
        <v>103</v>
      </c>
      <c r="E321" s="11" t="s">
        <v>104</v>
      </c>
      <c r="F321" s="7"/>
      <c r="G321" s="7"/>
      <c r="H321" s="7"/>
      <c r="I321" s="7"/>
      <c r="J321" s="7"/>
      <c r="K321" s="7"/>
      <c r="L321" s="7">
        <f t="shared" si="41"/>
        <v>0</v>
      </c>
      <c r="M321" s="7">
        <f t="shared" si="42"/>
        <v>0</v>
      </c>
      <c r="N321" s="7">
        <f t="shared" si="43"/>
        <v>0</v>
      </c>
      <c r="O321" s="19"/>
      <c r="P321" s="19"/>
      <c r="Q321" s="19"/>
      <c r="R321" s="19"/>
      <c r="S321" s="109">
        <f t="shared" si="44"/>
        <v>0</v>
      </c>
      <c r="T321" s="7">
        <f t="shared" si="50"/>
        <v>0</v>
      </c>
      <c r="U321" s="7">
        <f t="shared" si="45"/>
        <v>0</v>
      </c>
      <c r="V321" s="109">
        <f t="shared" si="46"/>
        <v>0</v>
      </c>
      <c r="W321" s="109">
        <f t="shared" si="47"/>
        <v>0</v>
      </c>
      <c r="X321" s="7">
        <f t="shared" si="48"/>
        <v>0</v>
      </c>
    </row>
    <row r="322" spans="1:24" hidden="1" x14ac:dyDescent="0.25">
      <c r="A322" s="1">
        <f t="shared" si="49"/>
        <v>319</v>
      </c>
      <c r="B322" s="1" t="s">
        <v>371</v>
      </c>
      <c r="C322" s="1">
        <v>30321</v>
      </c>
      <c r="D322" s="1" t="s">
        <v>11</v>
      </c>
      <c r="E322" s="11" t="s">
        <v>12</v>
      </c>
      <c r="F322" s="7"/>
      <c r="G322" s="7"/>
      <c r="H322" s="7"/>
      <c r="I322" s="7"/>
      <c r="J322" s="7"/>
      <c r="K322" s="7"/>
      <c r="L322" s="7">
        <f t="shared" si="41"/>
        <v>0</v>
      </c>
      <c r="M322" s="7">
        <f t="shared" si="42"/>
        <v>0</v>
      </c>
      <c r="N322" s="7">
        <f t="shared" si="43"/>
        <v>0</v>
      </c>
      <c r="O322" s="19"/>
      <c r="P322" s="19"/>
      <c r="Q322" s="19"/>
      <c r="R322" s="19"/>
      <c r="S322" s="109">
        <f t="shared" si="44"/>
        <v>0</v>
      </c>
      <c r="T322" s="7">
        <f t="shared" si="50"/>
        <v>0</v>
      </c>
      <c r="U322" s="7">
        <f t="shared" si="45"/>
        <v>0</v>
      </c>
      <c r="V322" s="109">
        <f t="shared" si="46"/>
        <v>0</v>
      </c>
      <c r="W322" s="109">
        <f t="shared" si="47"/>
        <v>0</v>
      </c>
      <c r="X322" s="7">
        <f t="shared" si="48"/>
        <v>0</v>
      </c>
    </row>
    <row r="323" spans="1:24" hidden="1" x14ac:dyDescent="0.25">
      <c r="A323" s="1">
        <f t="shared" si="49"/>
        <v>320</v>
      </c>
      <c r="B323" s="1" t="s">
        <v>372</v>
      </c>
      <c r="C323" s="1">
        <v>30322</v>
      </c>
      <c r="D323" s="1" t="s">
        <v>8</v>
      </c>
      <c r="E323" s="11" t="s">
        <v>9</v>
      </c>
      <c r="F323" s="7"/>
      <c r="G323" s="7"/>
      <c r="H323" s="7"/>
      <c r="I323" s="7"/>
      <c r="J323" s="7"/>
      <c r="K323" s="7"/>
      <c r="L323" s="7">
        <f t="shared" si="41"/>
        <v>0</v>
      </c>
      <c r="M323" s="7">
        <f t="shared" si="42"/>
        <v>0</v>
      </c>
      <c r="N323" s="7">
        <f t="shared" si="43"/>
        <v>0</v>
      </c>
      <c r="O323" s="19"/>
      <c r="P323" s="19"/>
      <c r="Q323" s="19"/>
      <c r="R323" s="19"/>
      <c r="S323" s="109">
        <f t="shared" si="44"/>
        <v>0</v>
      </c>
      <c r="T323" s="7">
        <f t="shared" si="50"/>
        <v>0</v>
      </c>
      <c r="U323" s="7">
        <f t="shared" si="45"/>
        <v>0</v>
      </c>
      <c r="V323" s="109">
        <f t="shared" si="46"/>
        <v>0</v>
      </c>
      <c r="W323" s="109">
        <f t="shared" si="47"/>
        <v>0</v>
      </c>
      <c r="X323" s="7">
        <f t="shared" si="48"/>
        <v>0</v>
      </c>
    </row>
    <row r="324" spans="1:24" hidden="1" x14ac:dyDescent="0.25">
      <c r="A324" s="1">
        <f t="shared" si="49"/>
        <v>321</v>
      </c>
      <c r="B324" s="1" t="s">
        <v>373</v>
      </c>
      <c r="C324" s="1">
        <v>30323</v>
      </c>
      <c r="D324" s="1" t="s">
        <v>8</v>
      </c>
      <c r="E324" s="11" t="s">
        <v>9</v>
      </c>
      <c r="F324" s="7"/>
      <c r="G324" s="7"/>
      <c r="H324" s="7"/>
      <c r="I324" s="7"/>
      <c r="J324" s="7"/>
      <c r="K324" s="7"/>
      <c r="L324" s="7">
        <f t="shared" si="41"/>
        <v>0</v>
      </c>
      <c r="M324" s="7">
        <f t="shared" si="42"/>
        <v>0</v>
      </c>
      <c r="N324" s="7">
        <f t="shared" si="43"/>
        <v>0</v>
      </c>
      <c r="O324" s="92">
        <v>1</v>
      </c>
      <c r="P324" s="92">
        <v>1</v>
      </c>
      <c r="Q324" s="19"/>
      <c r="R324" s="19"/>
      <c r="S324" s="109">
        <f t="shared" si="44"/>
        <v>1</v>
      </c>
      <c r="T324" s="7">
        <f t="shared" si="50"/>
        <v>1</v>
      </c>
      <c r="U324" s="7">
        <f t="shared" si="45"/>
        <v>1</v>
      </c>
      <c r="V324" s="109">
        <f t="shared" si="46"/>
        <v>1</v>
      </c>
      <c r="W324" s="109">
        <f t="shared" si="47"/>
        <v>1</v>
      </c>
      <c r="X324" s="7">
        <f t="shared" si="48"/>
        <v>1</v>
      </c>
    </row>
    <row r="325" spans="1:24" ht="30" hidden="1" x14ac:dyDescent="0.25">
      <c r="A325" s="1">
        <f t="shared" si="49"/>
        <v>322</v>
      </c>
      <c r="B325" s="1" t="s">
        <v>374</v>
      </c>
      <c r="C325" s="1">
        <v>30324</v>
      </c>
      <c r="D325" s="1" t="s">
        <v>11</v>
      </c>
      <c r="E325" s="11" t="s">
        <v>12</v>
      </c>
      <c r="F325" s="7"/>
      <c r="G325" s="7"/>
      <c r="H325" s="7"/>
      <c r="I325" s="7"/>
      <c r="J325" s="7"/>
      <c r="K325" s="7"/>
      <c r="L325" s="7">
        <f t="shared" ref="L325:L354" si="51">IF(G325&gt;0,G325,IF(I325&gt;0,I325,K325))</f>
        <v>0</v>
      </c>
      <c r="M325" s="7">
        <f t="shared" ref="M325:M354" si="52">F325+H325+J325</f>
        <v>0</v>
      </c>
      <c r="N325" s="7">
        <f t="shared" ref="N325:N354" si="53">G325+I325+K325</f>
        <v>0</v>
      </c>
      <c r="O325" s="19"/>
      <c r="P325" s="19"/>
      <c r="Q325" s="19"/>
      <c r="R325" s="19"/>
      <c r="S325" s="109">
        <f t="shared" ref="S325:S354" si="54">IF(P325&gt;0,P325,R325)</f>
        <v>0</v>
      </c>
      <c r="T325" s="7">
        <f t="shared" si="50"/>
        <v>0</v>
      </c>
      <c r="U325" s="7">
        <f t="shared" ref="U325:U354" si="55">P325+R325</f>
        <v>0</v>
      </c>
      <c r="V325" s="109">
        <f t="shared" ref="V325:V354" si="56">IF(L325&gt;0,L325,S325)</f>
        <v>0</v>
      </c>
      <c r="W325" s="109">
        <f t="shared" ref="W325:W354" si="57">L325+S325</f>
        <v>0</v>
      </c>
      <c r="X325" s="7">
        <f t="shared" ref="X325:X354" si="58">M325+T325</f>
        <v>0</v>
      </c>
    </row>
    <row r="326" spans="1:24" ht="30" hidden="1" x14ac:dyDescent="0.25">
      <c r="A326" s="1">
        <f t="shared" ref="A326:A354" si="59">A325+1</f>
        <v>323</v>
      </c>
      <c r="B326" s="1" t="s">
        <v>375</v>
      </c>
      <c r="C326" s="1">
        <v>30325</v>
      </c>
      <c r="D326" s="1" t="s">
        <v>343</v>
      </c>
      <c r="E326" s="11" t="s">
        <v>446</v>
      </c>
      <c r="F326" s="7"/>
      <c r="G326" s="7"/>
      <c r="H326" s="7"/>
      <c r="I326" s="7"/>
      <c r="J326" s="7"/>
      <c r="K326" s="7"/>
      <c r="L326" s="7">
        <f t="shared" si="51"/>
        <v>0</v>
      </c>
      <c r="M326" s="7">
        <f t="shared" si="52"/>
        <v>0</v>
      </c>
      <c r="N326" s="7">
        <f t="shared" si="53"/>
        <v>0</v>
      </c>
      <c r="O326" s="92">
        <v>1</v>
      </c>
      <c r="P326" s="92">
        <v>1</v>
      </c>
      <c r="Q326" s="19"/>
      <c r="R326" s="19"/>
      <c r="S326" s="109">
        <f t="shared" si="54"/>
        <v>1</v>
      </c>
      <c r="T326" s="7">
        <f t="shared" si="50"/>
        <v>1</v>
      </c>
      <c r="U326" s="7">
        <f t="shared" si="55"/>
        <v>1</v>
      </c>
      <c r="V326" s="109">
        <f t="shared" si="56"/>
        <v>1</v>
      </c>
      <c r="W326" s="109">
        <f t="shared" si="57"/>
        <v>1</v>
      </c>
      <c r="X326" s="7">
        <f t="shared" si="58"/>
        <v>1</v>
      </c>
    </row>
    <row r="327" spans="1:24" hidden="1" x14ac:dyDescent="0.25">
      <c r="A327" s="1">
        <f t="shared" si="59"/>
        <v>324</v>
      </c>
      <c r="B327" s="1" t="s">
        <v>376</v>
      </c>
      <c r="C327" s="1">
        <v>30326</v>
      </c>
      <c r="D327" s="1" t="s">
        <v>33</v>
      </c>
      <c r="E327" s="11" t="s">
        <v>27</v>
      </c>
      <c r="F327" s="7"/>
      <c r="G327" s="7"/>
      <c r="H327" s="7"/>
      <c r="I327" s="7"/>
      <c r="J327" s="7"/>
      <c r="K327" s="7"/>
      <c r="L327" s="7">
        <f t="shared" si="51"/>
        <v>0</v>
      </c>
      <c r="M327" s="7">
        <f t="shared" si="52"/>
        <v>0</v>
      </c>
      <c r="N327" s="7">
        <f t="shared" si="53"/>
        <v>0</v>
      </c>
      <c r="O327" s="19"/>
      <c r="P327" s="19"/>
      <c r="Q327" s="19"/>
      <c r="R327" s="19"/>
      <c r="S327" s="109">
        <f t="shared" si="54"/>
        <v>0</v>
      </c>
      <c r="T327" s="7">
        <f t="shared" si="50"/>
        <v>0</v>
      </c>
      <c r="U327" s="7">
        <f t="shared" si="55"/>
        <v>0</v>
      </c>
      <c r="V327" s="109">
        <f t="shared" si="56"/>
        <v>0</v>
      </c>
      <c r="W327" s="109">
        <f t="shared" si="57"/>
        <v>0</v>
      </c>
      <c r="X327" s="7">
        <f t="shared" si="58"/>
        <v>0</v>
      </c>
    </row>
    <row r="328" spans="1:24" hidden="1" x14ac:dyDescent="0.25">
      <c r="A328" s="1">
        <f t="shared" si="59"/>
        <v>325</v>
      </c>
      <c r="B328" s="1" t="s">
        <v>377</v>
      </c>
      <c r="C328" s="1">
        <v>30327</v>
      </c>
      <c r="D328" s="1" t="s">
        <v>26</v>
      </c>
      <c r="E328" s="11" t="s">
        <v>445</v>
      </c>
      <c r="F328" s="7"/>
      <c r="G328" s="7"/>
      <c r="H328" s="7"/>
      <c r="I328" s="7"/>
      <c r="J328" s="91">
        <v>1</v>
      </c>
      <c r="K328" s="91">
        <v>1</v>
      </c>
      <c r="L328" s="7">
        <f t="shared" si="51"/>
        <v>1</v>
      </c>
      <c r="M328" s="7">
        <f t="shared" si="52"/>
        <v>1</v>
      </c>
      <c r="N328" s="7">
        <f t="shared" si="53"/>
        <v>1</v>
      </c>
      <c r="O328" s="19"/>
      <c r="P328" s="19"/>
      <c r="Q328" s="19"/>
      <c r="R328" s="19"/>
      <c r="S328" s="109">
        <f t="shared" si="54"/>
        <v>0</v>
      </c>
      <c r="T328" s="7">
        <f t="shared" si="50"/>
        <v>0</v>
      </c>
      <c r="U328" s="7">
        <f t="shared" si="55"/>
        <v>0</v>
      </c>
      <c r="V328" s="109">
        <f t="shared" si="56"/>
        <v>1</v>
      </c>
      <c r="W328" s="109">
        <f t="shared" si="57"/>
        <v>1</v>
      </c>
      <c r="X328" s="7">
        <f t="shared" si="58"/>
        <v>1</v>
      </c>
    </row>
    <row r="329" spans="1:24" ht="30" hidden="1" x14ac:dyDescent="0.25">
      <c r="A329" s="1">
        <f t="shared" si="59"/>
        <v>326</v>
      </c>
      <c r="B329" s="1" t="s">
        <v>378</v>
      </c>
      <c r="C329" s="1">
        <v>30328</v>
      </c>
      <c r="D329" s="1" t="s">
        <v>36</v>
      </c>
      <c r="E329" s="11" t="s">
        <v>9</v>
      </c>
      <c r="F329" s="7"/>
      <c r="G329" s="7"/>
      <c r="H329" s="7"/>
      <c r="I329" s="7"/>
      <c r="J329" s="7"/>
      <c r="K329" s="7"/>
      <c r="L329" s="7">
        <f t="shared" si="51"/>
        <v>0</v>
      </c>
      <c r="M329" s="7">
        <f t="shared" si="52"/>
        <v>0</v>
      </c>
      <c r="N329" s="7">
        <f t="shared" si="53"/>
        <v>0</v>
      </c>
      <c r="O329" s="19"/>
      <c r="P329" s="19"/>
      <c r="Q329" s="19"/>
      <c r="R329" s="19"/>
      <c r="S329" s="109">
        <f t="shared" si="54"/>
        <v>0</v>
      </c>
      <c r="T329" s="7">
        <f t="shared" si="50"/>
        <v>0</v>
      </c>
      <c r="U329" s="7">
        <f t="shared" si="55"/>
        <v>0</v>
      </c>
      <c r="V329" s="109">
        <f t="shared" si="56"/>
        <v>0</v>
      </c>
      <c r="W329" s="109">
        <f t="shared" si="57"/>
        <v>0</v>
      </c>
      <c r="X329" s="7">
        <f t="shared" si="58"/>
        <v>0</v>
      </c>
    </row>
    <row r="330" spans="1:24" hidden="1" x14ac:dyDescent="0.25">
      <c r="A330" s="1">
        <f t="shared" si="59"/>
        <v>327</v>
      </c>
      <c r="B330" s="1" t="s">
        <v>379</v>
      </c>
      <c r="C330" s="1">
        <v>30329</v>
      </c>
      <c r="D330" s="1" t="s">
        <v>8</v>
      </c>
      <c r="E330" s="11" t="s">
        <v>9</v>
      </c>
      <c r="F330" s="7"/>
      <c r="G330" s="7"/>
      <c r="H330" s="7"/>
      <c r="I330" s="7"/>
      <c r="J330" s="7"/>
      <c r="K330" s="7"/>
      <c r="L330" s="7">
        <f t="shared" si="51"/>
        <v>0</v>
      </c>
      <c r="M330" s="7">
        <f t="shared" si="52"/>
        <v>0</v>
      </c>
      <c r="N330" s="7">
        <f t="shared" si="53"/>
        <v>0</v>
      </c>
      <c r="O330" s="19"/>
      <c r="P330" s="19"/>
      <c r="Q330" s="19"/>
      <c r="R330" s="19"/>
      <c r="S330" s="109">
        <f t="shared" si="54"/>
        <v>0</v>
      </c>
      <c r="T330" s="7">
        <f t="shared" ref="T330:T354" si="60">O330+Q330</f>
        <v>0</v>
      </c>
      <c r="U330" s="7">
        <f t="shared" si="55"/>
        <v>0</v>
      </c>
      <c r="V330" s="109">
        <f t="shared" si="56"/>
        <v>0</v>
      </c>
      <c r="W330" s="109">
        <f t="shared" si="57"/>
        <v>0</v>
      </c>
      <c r="X330" s="7">
        <f t="shared" si="58"/>
        <v>0</v>
      </c>
    </row>
    <row r="331" spans="1:24" ht="30" hidden="1" x14ac:dyDescent="0.25">
      <c r="A331" s="1">
        <f t="shared" si="59"/>
        <v>328</v>
      </c>
      <c r="B331" s="1" t="s">
        <v>380</v>
      </c>
      <c r="C331" s="1">
        <v>30330</v>
      </c>
      <c r="D331" s="1" t="s">
        <v>148</v>
      </c>
      <c r="E331" s="11" t="s">
        <v>9</v>
      </c>
      <c r="F331" s="7"/>
      <c r="G331" s="7"/>
      <c r="H331" s="7"/>
      <c r="I331" s="7"/>
      <c r="J331" s="7"/>
      <c r="K331" s="7"/>
      <c r="L331" s="7">
        <f t="shared" si="51"/>
        <v>0</v>
      </c>
      <c r="M331" s="7">
        <f t="shared" si="52"/>
        <v>0</v>
      </c>
      <c r="N331" s="7">
        <f t="shared" si="53"/>
        <v>0</v>
      </c>
      <c r="O331" s="19"/>
      <c r="P331" s="19"/>
      <c r="Q331" s="19"/>
      <c r="R331" s="19"/>
      <c r="S331" s="109">
        <f t="shared" si="54"/>
        <v>0</v>
      </c>
      <c r="T331" s="7">
        <f t="shared" si="60"/>
        <v>0</v>
      </c>
      <c r="U331" s="7">
        <f t="shared" si="55"/>
        <v>0</v>
      </c>
      <c r="V331" s="109">
        <f t="shared" si="56"/>
        <v>0</v>
      </c>
      <c r="W331" s="109">
        <f t="shared" si="57"/>
        <v>0</v>
      </c>
      <c r="X331" s="7">
        <f t="shared" si="58"/>
        <v>0</v>
      </c>
    </row>
    <row r="332" spans="1:24" ht="18.600000000000001" hidden="1" customHeight="1" x14ac:dyDescent="0.25">
      <c r="A332" s="1">
        <f t="shared" si="59"/>
        <v>329</v>
      </c>
      <c r="B332" s="1" t="s">
        <v>381</v>
      </c>
      <c r="C332" s="1">
        <v>30331</v>
      </c>
      <c r="D332" s="1" t="s">
        <v>26</v>
      </c>
      <c r="E332" s="11" t="s">
        <v>445</v>
      </c>
      <c r="F332" s="7"/>
      <c r="G332" s="7"/>
      <c r="H332" s="7"/>
      <c r="I332" s="7"/>
      <c r="J332" s="7"/>
      <c r="K332" s="7"/>
      <c r="L332" s="7">
        <f t="shared" si="51"/>
        <v>0</v>
      </c>
      <c r="M332" s="7">
        <f t="shared" si="52"/>
        <v>0</v>
      </c>
      <c r="N332" s="7">
        <f t="shared" si="53"/>
        <v>0</v>
      </c>
      <c r="O332" s="19"/>
      <c r="P332" s="19"/>
      <c r="Q332" s="99">
        <v>1</v>
      </c>
      <c r="R332" s="99">
        <v>1</v>
      </c>
      <c r="S332" s="109">
        <f t="shared" si="54"/>
        <v>1</v>
      </c>
      <c r="T332" s="7">
        <f t="shared" si="60"/>
        <v>1</v>
      </c>
      <c r="U332" s="7">
        <f t="shared" si="55"/>
        <v>1</v>
      </c>
      <c r="V332" s="109">
        <f t="shared" si="56"/>
        <v>1</v>
      </c>
      <c r="W332" s="109">
        <f t="shared" si="57"/>
        <v>1</v>
      </c>
      <c r="X332" s="7">
        <f t="shared" si="58"/>
        <v>1</v>
      </c>
    </row>
    <row r="333" spans="1:24" ht="30" hidden="1" x14ac:dyDescent="0.25">
      <c r="A333" s="1">
        <f t="shared" si="59"/>
        <v>330</v>
      </c>
      <c r="B333" s="1" t="s">
        <v>382</v>
      </c>
      <c r="C333" s="1">
        <v>30332</v>
      </c>
      <c r="D333" s="1" t="s">
        <v>113</v>
      </c>
      <c r="E333" s="11" t="s">
        <v>114</v>
      </c>
      <c r="F333" s="7"/>
      <c r="G333" s="7"/>
      <c r="H333" s="91">
        <v>1</v>
      </c>
      <c r="I333" s="91">
        <v>1</v>
      </c>
      <c r="J333" s="7"/>
      <c r="K333" s="7"/>
      <c r="L333" s="7">
        <f t="shared" si="51"/>
        <v>1</v>
      </c>
      <c r="M333" s="7">
        <f t="shared" si="52"/>
        <v>1</v>
      </c>
      <c r="N333" s="7">
        <f t="shared" si="53"/>
        <v>1</v>
      </c>
      <c r="O333" s="92">
        <v>1</v>
      </c>
      <c r="P333" s="92">
        <v>1</v>
      </c>
      <c r="Q333" s="19"/>
      <c r="R333" s="19"/>
      <c r="S333" s="109">
        <f t="shared" si="54"/>
        <v>1</v>
      </c>
      <c r="T333" s="7">
        <f t="shared" si="60"/>
        <v>1</v>
      </c>
      <c r="U333" s="7">
        <f t="shared" si="55"/>
        <v>1</v>
      </c>
      <c r="V333" s="109">
        <f t="shared" si="56"/>
        <v>1</v>
      </c>
      <c r="W333" s="109">
        <f t="shared" si="57"/>
        <v>2</v>
      </c>
      <c r="X333" s="7">
        <f t="shared" si="58"/>
        <v>2</v>
      </c>
    </row>
    <row r="334" spans="1:24" ht="30" hidden="1" x14ac:dyDescent="0.25">
      <c r="A334" s="1">
        <f t="shared" si="59"/>
        <v>331</v>
      </c>
      <c r="B334" s="1" t="s">
        <v>383</v>
      </c>
      <c r="C334" s="1">
        <v>30333</v>
      </c>
      <c r="D334" s="1" t="s">
        <v>48</v>
      </c>
      <c r="E334" s="11" t="s">
        <v>18</v>
      </c>
      <c r="F334" s="7"/>
      <c r="G334" s="7"/>
      <c r="H334" s="7"/>
      <c r="I334" s="7"/>
      <c r="J334" s="7"/>
      <c r="K334" s="7"/>
      <c r="L334" s="7">
        <f t="shared" si="51"/>
        <v>0</v>
      </c>
      <c r="M334" s="7">
        <f t="shared" si="52"/>
        <v>0</v>
      </c>
      <c r="N334" s="7">
        <f t="shared" si="53"/>
        <v>0</v>
      </c>
      <c r="O334" s="92">
        <v>1</v>
      </c>
      <c r="P334" s="92">
        <v>1</v>
      </c>
      <c r="Q334" s="19"/>
      <c r="R334" s="19"/>
      <c r="S334" s="109">
        <f t="shared" si="54"/>
        <v>1</v>
      </c>
      <c r="T334" s="7">
        <f t="shared" si="60"/>
        <v>1</v>
      </c>
      <c r="U334" s="7">
        <f t="shared" si="55"/>
        <v>1</v>
      </c>
      <c r="V334" s="109">
        <f t="shared" si="56"/>
        <v>1</v>
      </c>
      <c r="W334" s="109">
        <f t="shared" si="57"/>
        <v>1</v>
      </c>
      <c r="X334" s="7">
        <f t="shared" si="58"/>
        <v>1</v>
      </c>
    </row>
    <row r="335" spans="1:24" hidden="1" x14ac:dyDescent="0.25">
      <c r="A335" s="1">
        <f t="shared" si="59"/>
        <v>332</v>
      </c>
      <c r="B335" s="1" t="s">
        <v>384</v>
      </c>
      <c r="C335" s="1">
        <v>30334</v>
      </c>
      <c r="D335" s="1" t="s">
        <v>8</v>
      </c>
      <c r="E335" s="11" t="s">
        <v>9</v>
      </c>
      <c r="F335" s="7"/>
      <c r="G335" s="7"/>
      <c r="H335" s="7"/>
      <c r="I335" s="7"/>
      <c r="J335" s="7"/>
      <c r="K335" s="7"/>
      <c r="L335" s="7">
        <f t="shared" si="51"/>
        <v>0</v>
      </c>
      <c r="M335" s="7">
        <f t="shared" si="52"/>
        <v>0</v>
      </c>
      <c r="N335" s="7">
        <f t="shared" si="53"/>
        <v>0</v>
      </c>
      <c r="O335" s="19"/>
      <c r="P335" s="19"/>
      <c r="Q335" s="19"/>
      <c r="R335" s="19"/>
      <c r="S335" s="109">
        <f t="shared" si="54"/>
        <v>0</v>
      </c>
      <c r="T335" s="7">
        <f t="shared" si="60"/>
        <v>0</v>
      </c>
      <c r="U335" s="7">
        <f t="shared" si="55"/>
        <v>0</v>
      </c>
      <c r="V335" s="109">
        <f t="shared" si="56"/>
        <v>0</v>
      </c>
      <c r="W335" s="109">
        <f t="shared" si="57"/>
        <v>0</v>
      </c>
      <c r="X335" s="7">
        <f t="shared" si="58"/>
        <v>0</v>
      </c>
    </row>
    <row r="336" spans="1:24" hidden="1" x14ac:dyDescent="0.25">
      <c r="A336" s="1">
        <f t="shared" si="59"/>
        <v>333</v>
      </c>
      <c r="B336" s="1" t="s">
        <v>385</v>
      </c>
      <c r="C336" s="1">
        <v>30335</v>
      </c>
      <c r="D336" s="1" t="s">
        <v>8</v>
      </c>
      <c r="E336" s="11" t="s">
        <v>9</v>
      </c>
      <c r="F336" s="7"/>
      <c r="G336" s="7"/>
      <c r="H336" s="7"/>
      <c r="I336" s="7"/>
      <c r="J336" s="7"/>
      <c r="K336" s="7"/>
      <c r="L336" s="7">
        <f t="shared" si="51"/>
        <v>0</v>
      </c>
      <c r="M336" s="7">
        <f t="shared" si="52"/>
        <v>0</v>
      </c>
      <c r="N336" s="7">
        <f t="shared" si="53"/>
        <v>0</v>
      </c>
      <c r="O336" s="19"/>
      <c r="P336" s="19"/>
      <c r="Q336" s="19"/>
      <c r="R336" s="19"/>
      <c r="S336" s="109">
        <f t="shared" si="54"/>
        <v>0</v>
      </c>
      <c r="T336" s="7">
        <f t="shared" si="60"/>
        <v>0</v>
      </c>
      <c r="U336" s="7">
        <f t="shared" si="55"/>
        <v>0</v>
      </c>
      <c r="V336" s="109">
        <f t="shared" si="56"/>
        <v>0</v>
      </c>
      <c r="W336" s="109">
        <f t="shared" si="57"/>
        <v>0</v>
      </c>
      <c r="X336" s="7">
        <f t="shared" si="58"/>
        <v>0</v>
      </c>
    </row>
    <row r="337" spans="1:24" ht="38.25" hidden="1" x14ac:dyDescent="0.25">
      <c r="A337" s="1">
        <f t="shared" si="59"/>
        <v>334</v>
      </c>
      <c r="B337" s="1" t="s">
        <v>386</v>
      </c>
      <c r="C337" s="1">
        <v>30336</v>
      </c>
      <c r="D337" s="1" t="s">
        <v>36</v>
      </c>
      <c r="E337" s="11" t="s">
        <v>37</v>
      </c>
      <c r="F337" s="7"/>
      <c r="G337" s="7"/>
      <c r="H337" s="7"/>
      <c r="I337" s="7"/>
      <c r="J337" s="7"/>
      <c r="K337" s="7"/>
      <c r="L337" s="7">
        <f t="shared" si="51"/>
        <v>0</v>
      </c>
      <c r="M337" s="7">
        <f t="shared" si="52"/>
        <v>0</v>
      </c>
      <c r="N337" s="7">
        <f t="shared" si="53"/>
        <v>0</v>
      </c>
      <c r="O337" s="19"/>
      <c r="P337" s="19"/>
      <c r="Q337" s="19"/>
      <c r="R337" s="19"/>
      <c r="S337" s="109">
        <f t="shared" si="54"/>
        <v>0</v>
      </c>
      <c r="T337" s="7">
        <f t="shared" si="60"/>
        <v>0</v>
      </c>
      <c r="U337" s="7">
        <f t="shared" si="55"/>
        <v>0</v>
      </c>
      <c r="V337" s="109">
        <f t="shared" si="56"/>
        <v>0</v>
      </c>
      <c r="W337" s="109">
        <f t="shared" si="57"/>
        <v>0</v>
      </c>
      <c r="X337" s="7">
        <f t="shared" si="58"/>
        <v>0</v>
      </c>
    </row>
    <row r="338" spans="1:24" hidden="1" x14ac:dyDescent="0.25">
      <c r="A338" s="1">
        <f t="shared" si="59"/>
        <v>335</v>
      </c>
      <c r="B338" s="1" t="s">
        <v>387</v>
      </c>
      <c r="C338" s="1">
        <v>30337</v>
      </c>
      <c r="D338" s="1" t="s">
        <v>8</v>
      </c>
      <c r="E338" s="11" t="s">
        <v>9</v>
      </c>
      <c r="F338" s="7"/>
      <c r="G338" s="7"/>
      <c r="H338" s="7"/>
      <c r="I338" s="7"/>
      <c r="J338" s="7"/>
      <c r="K338" s="7"/>
      <c r="L338" s="7">
        <f t="shared" si="51"/>
        <v>0</v>
      </c>
      <c r="M338" s="7">
        <f t="shared" si="52"/>
        <v>0</v>
      </c>
      <c r="N338" s="7">
        <f t="shared" si="53"/>
        <v>0</v>
      </c>
      <c r="O338" s="92">
        <v>2</v>
      </c>
      <c r="P338" s="92">
        <v>1</v>
      </c>
      <c r="Q338" s="19"/>
      <c r="R338" s="19"/>
      <c r="S338" s="109">
        <f t="shared" si="54"/>
        <v>1</v>
      </c>
      <c r="T338" s="7">
        <f t="shared" si="60"/>
        <v>2</v>
      </c>
      <c r="U338" s="7">
        <f t="shared" si="55"/>
        <v>1</v>
      </c>
      <c r="V338" s="109">
        <f t="shared" si="56"/>
        <v>1</v>
      </c>
      <c r="W338" s="109">
        <f t="shared" si="57"/>
        <v>1</v>
      </c>
      <c r="X338" s="7">
        <f t="shared" si="58"/>
        <v>2</v>
      </c>
    </row>
    <row r="339" spans="1:24" hidden="1" x14ac:dyDescent="0.25">
      <c r="A339" s="1">
        <f t="shared" si="59"/>
        <v>336</v>
      </c>
      <c r="B339" s="1" t="s">
        <v>388</v>
      </c>
      <c r="C339" s="1">
        <v>30338</v>
      </c>
      <c r="D339" s="1" t="s">
        <v>26</v>
      </c>
      <c r="E339" s="11" t="s">
        <v>389</v>
      </c>
      <c r="F339" s="7"/>
      <c r="G339" s="7"/>
      <c r="H339" s="7"/>
      <c r="I339" s="7"/>
      <c r="J339" s="7"/>
      <c r="K339" s="7"/>
      <c r="L339" s="7">
        <f t="shared" si="51"/>
        <v>0</v>
      </c>
      <c r="M339" s="7">
        <f t="shared" si="52"/>
        <v>0</v>
      </c>
      <c r="N339" s="7">
        <f t="shared" si="53"/>
        <v>0</v>
      </c>
      <c r="O339" s="19"/>
      <c r="P339" s="19"/>
      <c r="Q339" s="19"/>
      <c r="R339" s="19"/>
      <c r="S339" s="109">
        <f t="shared" si="54"/>
        <v>0</v>
      </c>
      <c r="T339" s="7">
        <f t="shared" si="60"/>
        <v>0</v>
      </c>
      <c r="U339" s="7">
        <f t="shared" si="55"/>
        <v>0</v>
      </c>
      <c r="V339" s="109">
        <f t="shared" si="56"/>
        <v>0</v>
      </c>
      <c r="W339" s="109">
        <f t="shared" si="57"/>
        <v>0</v>
      </c>
      <c r="X339" s="7">
        <f t="shared" si="58"/>
        <v>0</v>
      </c>
    </row>
    <row r="340" spans="1:24" ht="45" hidden="1" x14ac:dyDescent="0.25">
      <c r="A340" s="3">
        <f t="shared" si="59"/>
        <v>337</v>
      </c>
      <c r="B340" s="3" t="s">
        <v>390</v>
      </c>
      <c r="C340" s="3">
        <v>30339</v>
      </c>
      <c r="D340" s="3" t="s">
        <v>41</v>
      </c>
      <c r="E340" s="11" t="s">
        <v>30</v>
      </c>
      <c r="F340" s="7"/>
      <c r="G340" s="7"/>
      <c r="H340" s="7"/>
      <c r="I340" s="7"/>
      <c r="J340" s="7"/>
      <c r="K340" s="7"/>
      <c r="L340" s="7">
        <f t="shared" si="51"/>
        <v>0</v>
      </c>
      <c r="M340" s="7">
        <f t="shared" si="52"/>
        <v>0</v>
      </c>
      <c r="N340" s="7">
        <f t="shared" si="53"/>
        <v>0</v>
      </c>
      <c r="O340" s="19"/>
      <c r="P340" s="19"/>
      <c r="Q340" s="19"/>
      <c r="R340" s="19"/>
      <c r="S340" s="109">
        <f t="shared" si="54"/>
        <v>0</v>
      </c>
      <c r="T340" s="7">
        <f t="shared" si="60"/>
        <v>0</v>
      </c>
      <c r="U340" s="7">
        <f t="shared" si="55"/>
        <v>0</v>
      </c>
      <c r="V340" s="109">
        <f t="shared" si="56"/>
        <v>0</v>
      </c>
      <c r="W340" s="109">
        <f t="shared" si="57"/>
        <v>0</v>
      </c>
      <c r="X340" s="7">
        <f t="shared" si="58"/>
        <v>0</v>
      </c>
    </row>
    <row r="341" spans="1:24" ht="20.45" hidden="1" customHeight="1" x14ac:dyDescent="0.25">
      <c r="A341" s="1">
        <f t="shared" si="59"/>
        <v>338</v>
      </c>
      <c r="B341" s="1" t="s">
        <v>391</v>
      </c>
      <c r="C341" s="1">
        <v>30340</v>
      </c>
      <c r="D341" s="1" t="s">
        <v>8</v>
      </c>
      <c r="E341" s="11" t="s">
        <v>9</v>
      </c>
      <c r="F341" s="7"/>
      <c r="G341" s="7"/>
      <c r="H341" s="7"/>
      <c r="I341" s="7"/>
      <c r="J341" s="7"/>
      <c r="K341" s="7"/>
      <c r="L341" s="7">
        <f t="shared" si="51"/>
        <v>0</v>
      </c>
      <c r="M341" s="7">
        <f t="shared" si="52"/>
        <v>0</v>
      </c>
      <c r="N341" s="7">
        <f t="shared" si="53"/>
        <v>0</v>
      </c>
      <c r="O341" s="19"/>
      <c r="P341" s="19"/>
      <c r="Q341" s="19"/>
      <c r="R341" s="19"/>
      <c r="S341" s="109">
        <f t="shared" si="54"/>
        <v>0</v>
      </c>
      <c r="T341" s="7">
        <f t="shared" si="60"/>
        <v>0</v>
      </c>
      <c r="U341" s="7">
        <f t="shared" si="55"/>
        <v>0</v>
      </c>
      <c r="V341" s="109">
        <f t="shared" si="56"/>
        <v>0</v>
      </c>
      <c r="W341" s="109">
        <f t="shared" si="57"/>
        <v>0</v>
      </c>
      <c r="X341" s="7">
        <f t="shared" si="58"/>
        <v>0</v>
      </c>
    </row>
    <row r="342" spans="1:24" ht="45" hidden="1" x14ac:dyDescent="0.25">
      <c r="A342" s="1">
        <f t="shared" si="59"/>
        <v>339</v>
      </c>
      <c r="B342" s="1" t="s">
        <v>392</v>
      </c>
      <c r="C342" s="1">
        <v>30341</v>
      </c>
      <c r="D342" s="1" t="s">
        <v>66</v>
      </c>
      <c r="E342" s="11" t="s">
        <v>67</v>
      </c>
      <c r="F342" s="43">
        <v>1</v>
      </c>
      <c r="G342" s="43">
        <v>1</v>
      </c>
      <c r="H342" s="96">
        <v>2</v>
      </c>
      <c r="I342" s="91">
        <v>1</v>
      </c>
      <c r="J342" s="96">
        <v>4</v>
      </c>
      <c r="K342" s="91">
        <v>1</v>
      </c>
      <c r="L342" s="7">
        <f t="shared" si="51"/>
        <v>1</v>
      </c>
      <c r="M342" s="7">
        <f t="shared" si="52"/>
        <v>7</v>
      </c>
      <c r="N342" s="95">
        <v>5</v>
      </c>
      <c r="O342" s="92">
        <v>1</v>
      </c>
      <c r="P342" s="92">
        <v>1</v>
      </c>
      <c r="Q342" s="92">
        <v>1</v>
      </c>
      <c r="R342" s="92">
        <v>1</v>
      </c>
      <c r="S342" s="109">
        <f t="shared" si="54"/>
        <v>1</v>
      </c>
      <c r="T342" s="7">
        <f t="shared" si="60"/>
        <v>2</v>
      </c>
      <c r="U342" s="7">
        <f t="shared" si="55"/>
        <v>2</v>
      </c>
      <c r="V342" s="109">
        <f t="shared" si="56"/>
        <v>1</v>
      </c>
      <c r="W342" s="109">
        <f t="shared" si="57"/>
        <v>2</v>
      </c>
      <c r="X342" s="7">
        <f t="shared" si="58"/>
        <v>9</v>
      </c>
    </row>
    <row r="343" spans="1:24" ht="38.25" hidden="1" x14ac:dyDescent="0.25">
      <c r="A343" s="1">
        <f t="shared" si="59"/>
        <v>340</v>
      </c>
      <c r="B343" s="1" t="s">
        <v>393</v>
      </c>
      <c r="C343" s="1">
        <v>30342</v>
      </c>
      <c r="D343" s="1" t="s">
        <v>122</v>
      </c>
      <c r="E343" s="11" t="s">
        <v>123</v>
      </c>
      <c r="F343" s="7"/>
      <c r="G343" s="7"/>
      <c r="H343" s="7"/>
      <c r="I343" s="7"/>
      <c r="J343" s="7"/>
      <c r="K343" s="7"/>
      <c r="L343" s="7">
        <f t="shared" si="51"/>
        <v>0</v>
      </c>
      <c r="M343" s="7">
        <f t="shared" si="52"/>
        <v>0</v>
      </c>
      <c r="N343" s="7">
        <f t="shared" si="53"/>
        <v>0</v>
      </c>
      <c r="O343" s="19"/>
      <c r="P343" s="19"/>
      <c r="Q343" s="19"/>
      <c r="R343" s="19"/>
      <c r="S343" s="109">
        <f t="shared" si="54"/>
        <v>0</v>
      </c>
      <c r="T343" s="7">
        <f t="shared" si="60"/>
        <v>0</v>
      </c>
      <c r="U343" s="7">
        <f t="shared" si="55"/>
        <v>0</v>
      </c>
      <c r="V343" s="109">
        <f t="shared" si="56"/>
        <v>0</v>
      </c>
      <c r="W343" s="109">
        <f t="shared" si="57"/>
        <v>0</v>
      </c>
      <c r="X343" s="7">
        <f t="shared" si="58"/>
        <v>0</v>
      </c>
    </row>
    <row r="344" spans="1:24" ht="22.15" hidden="1" customHeight="1" x14ac:dyDescent="0.25">
      <c r="A344" s="1">
        <f t="shared" si="59"/>
        <v>341</v>
      </c>
      <c r="B344" s="1" t="s">
        <v>394</v>
      </c>
      <c r="C344" s="1">
        <v>30343</v>
      </c>
      <c r="D344" s="1" t="s">
        <v>26</v>
      </c>
      <c r="E344" s="11" t="s">
        <v>445</v>
      </c>
      <c r="F344" s="7"/>
      <c r="G344" s="7"/>
      <c r="H344" s="91">
        <v>1</v>
      </c>
      <c r="I344" s="91">
        <v>1</v>
      </c>
      <c r="J344" s="91">
        <v>1</v>
      </c>
      <c r="K344" s="91">
        <v>1</v>
      </c>
      <c r="L344" s="7">
        <f t="shared" si="51"/>
        <v>1</v>
      </c>
      <c r="M344" s="7">
        <f t="shared" si="52"/>
        <v>2</v>
      </c>
      <c r="N344" s="7">
        <f t="shared" si="53"/>
        <v>2</v>
      </c>
      <c r="O344" s="19"/>
      <c r="P344" s="19"/>
      <c r="Q344" s="19"/>
      <c r="R344" s="19"/>
      <c r="S344" s="109">
        <f t="shared" si="54"/>
        <v>0</v>
      </c>
      <c r="T344" s="7">
        <f t="shared" si="60"/>
        <v>0</v>
      </c>
      <c r="U344" s="7">
        <f t="shared" si="55"/>
        <v>0</v>
      </c>
      <c r="V344" s="109">
        <f t="shared" si="56"/>
        <v>1</v>
      </c>
      <c r="W344" s="109">
        <f t="shared" si="57"/>
        <v>1</v>
      </c>
      <c r="X344" s="7">
        <f t="shared" si="58"/>
        <v>2</v>
      </c>
    </row>
    <row r="345" spans="1:24" ht="30" hidden="1" x14ac:dyDescent="0.25">
      <c r="A345" s="1">
        <f t="shared" si="59"/>
        <v>342</v>
      </c>
      <c r="B345" s="1" t="s">
        <v>395</v>
      </c>
      <c r="C345" s="1">
        <v>30344</v>
      </c>
      <c r="D345" s="1" t="s">
        <v>48</v>
      </c>
      <c r="E345" s="11" t="s">
        <v>18</v>
      </c>
      <c r="F345" s="7"/>
      <c r="G345" s="7"/>
      <c r="H345" s="7"/>
      <c r="I345" s="7"/>
      <c r="J345" s="7"/>
      <c r="K345" s="7"/>
      <c r="L345" s="7">
        <f t="shared" si="51"/>
        <v>0</v>
      </c>
      <c r="M345" s="7">
        <f t="shared" si="52"/>
        <v>0</v>
      </c>
      <c r="N345" s="7">
        <f t="shared" si="53"/>
        <v>0</v>
      </c>
      <c r="O345" s="19"/>
      <c r="P345" s="19"/>
      <c r="Q345" s="92">
        <v>1</v>
      </c>
      <c r="R345" s="92">
        <v>1</v>
      </c>
      <c r="S345" s="109">
        <f t="shared" si="54"/>
        <v>1</v>
      </c>
      <c r="T345" s="7">
        <f t="shared" si="60"/>
        <v>1</v>
      </c>
      <c r="U345" s="7">
        <f t="shared" si="55"/>
        <v>1</v>
      </c>
      <c r="V345" s="109">
        <f t="shared" si="56"/>
        <v>1</v>
      </c>
      <c r="W345" s="109">
        <f t="shared" si="57"/>
        <v>1</v>
      </c>
      <c r="X345" s="7">
        <f t="shared" si="58"/>
        <v>1</v>
      </c>
    </row>
    <row r="346" spans="1:24" ht="21" hidden="1" customHeight="1" x14ac:dyDescent="0.25">
      <c r="A346" s="1">
        <f t="shared" si="59"/>
        <v>343</v>
      </c>
      <c r="B346" s="1" t="s">
        <v>396</v>
      </c>
      <c r="C346" s="1">
        <v>30345</v>
      </c>
      <c r="D346" s="1" t="s">
        <v>26</v>
      </c>
      <c r="E346" s="11" t="s">
        <v>27</v>
      </c>
      <c r="F346" s="7"/>
      <c r="G346" s="7"/>
      <c r="H346" s="7"/>
      <c r="I346" s="7"/>
      <c r="J346" s="7"/>
      <c r="K346" s="7"/>
      <c r="L346" s="7">
        <f t="shared" si="51"/>
        <v>0</v>
      </c>
      <c r="M346" s="7">
        <f t="shared" si="52"/>
        <v>0</v>
      </c>
      <c r="N346" s="7">
        <f t="shared" si="53"/>
        <v>0</v>
      </c>
      <c r="O346" s="19"/>
      <c r="P346" s="19"/>
      <c r="Q346" s="19"/>
      <c r="R346" s="19"/>
      <c r="S346" s="109">
        <f t="shared" si="54"/>
        <v>0</v>
      </c>
      <c r="T346" s="7">
        <f t="shared" si="60"/>
        <v>0</v>
      </c>
      <c r="U346" s="7">
        <f t="shared" si="55"/>
        <v>0</v>
      </c>
      <c r="V346" s="109">
        <f t="shared" si="56"/>
        <v>0</v>
      </c>
      <c r="W346" s="109">
        <f t="shared" si="57"/>
        <v>0</v>
      </c>
      <c r="X346" s="7">
        <f t="shared" si="58"/>
        <v>0</v>
      </c>
    </row>
    <row r="347" spans="1:24" ht="30" hidden="1" x14ac:dyDescent="0.25">
      <c r="A347" s="1">
        <f t="shared" si="59"/>
        <v>344</v>
      </c>
      <c r="B347" s="1" t="s">
        <v>397</v>
      </c>
      <c r="C347" s="1">
        <v>30346</v>
      </c>
      <c r="D347" s="1" t="s">
        <v>8</v>
      </c>
      <c r="E347" s="11" t="s">
        <v>9</v>
      </c>
      <c r="F347" s="7"/>
      <c r="G347" s="7"/>
      <c r="H347" s="7"/>
      <c r="I347" s="7"/>
      <c r="J347" s="7"/>
      <c r="K347" s="7"/>
      <c r="L347" s="7">
        <f t="shared" si="51"/>
        <v>0</v>
      </c>
      <c r="M347" s="7">
        <f t="shared" si="52"/>
        <v>0</v>
      </c>
      <c r="N347" s="7">
        <f t="shared" si="53"/>
        <v>0</v>
      </c>
      <c r="O347" s="19"/>
      <c r="P347" s="19"/>
      <c r="Q347" s="19"/>
      <c r="R347" s="19"/>
      <c r="S347" s="109">
        <f t="shared" si="54"/>
        <v>0</v>
      </c>
      <c r="T347" s="7">
        <f t="shared" si="60"/>
        <v>0</v>
      </c>
      <c r="U347" s="7">
        <f t="shared" si="55"/>
        <v>0</v>
      </c>
      <c r="V347" s="109">
        <f t="shared" si="56"/>
        <v>0</v>
      </c>
      <c r="W347" s="109">
        <f t="shared" si="57"/>
        <v>0</v>
      </c>
      <c r="X347" s="7">
        <f t="shared" si="58"/>
        <v>0</v>
      </c>
    </row>
    <row r="348" spans="1:24" ht="30" hidden="1" x14ac:dyDescent="0.25">
      <c r="A348" s="1">
        <f t="shared" si="59"/>
        <v>345</v>
      </c>
      <c r="B348" s="1" t="s">
        <v>398</v>
      </c>
      <c r="C348" s="1">
        <v>30347</v>
      </c>
      <c r="D348" s="1" t="s">
        <v>48</v>
      </c>
      <c r="E348" s="11" t="s">
        <v>18</v>
      </c>
      <c r="F348" s="7"/>
      <c r="G348" s="7"/>
      <c r="H348" s="7"/>
      <c r="I348" s="7"/>
      <c r="J348" s="7"/>
      <c r="K348" s="7"/>
      <c r="L348" s="7">
        <f t="shared" si="51"/>
        <v>0</v>
      </c>
      <c r="M348" s="7">
        <f t="shared" si="52"/>
        <v>0</v>
      </c>
      <c r="N348" s="7">
        <f t="shared" si="53"/>
        <v>0</v>
      </c>
      <c r="O348" s="92">
        <v>2</v>
      </c>
      <c r="P348" s="92">
        <v>1</v>
      </c>
      <c r="Q348" s="19"/>
      <c r="R348" s="19"/>
      <c r="S348" s="109">
        <f t="shared" si="54"/>
        <v>1</v>
      </c>
      <c r="T348" s="7">
        <f t="shared" si="60"/>
        <v>2</v>
      </c>
      <c r="U348" s="7">
        <f t="shared" si="55"/>
        <v>1</v>
      </c>
      <c r="V348" s="109">
        <f t="shared" si="56"/>
        <v>1</v>
      </c>
      <c r="W348" s="109">
        <f t="shared" si="57"/>
        <v>1</v>
      </c>
      <c r="X348" s="7">
        <f t="shared" si="58"/>
        <v>2</v>
      </c>
    </row>
    <row r="349" spans="1:24" hidden="1" x14ac:dyDescent="0.25">
      <c r="A349" s="1">
        <f t="shared" si="59"/>
        <v>346</v>
      </c>
      <c r="B349" s="1" t="s">
        <v>399</v>
      </c>
      <c r="C349" s="1">
        <v>30348</v>
      </c>
      <c r="D349" s="1" t="s">
        <v>8</v>
      </c>
      <c r="E349" s="11" t="s">
        <v>9</v>
      </c>
      <c r="F349" s="7"/>
      <c r="G349" s="7"/>
      <c r="H349" s="7"/>
      <c r="I349" s="7"/>
      <c r="J349" s="7"/>
      <c r="K349" s="7"/>
      <c r="L349" s="7">
        <f t="shared" si="51"/>
        <v>0</v>
      </c>
      <c r="M349" s="7">
        <f t="shared" si="52"/>
        <v>0</v>
      </c>
      <c r="N349" s="7">
        <f t="shared" si="53"/>
        <v>0</v>
      </c>
      <c r="O349" s="19"/>
      <c r="P349" s="19"/>
      <c r="Q349" s="19"/>
      <c r="R349" s="19"/>
      <c r="S349" s="109">
        <f t="shared" si="54"/>
        <v>0</v>
      </c>
      <c r="T349" s="7">
        <f t="shared" si="60"/>
        <v>0</v>
      </c>
      <c r="U349" s="7">
        <f t="shared" si="55"/>
        <v>0</v>
      </c>
      <c r="V349" s="109">
        <f t="shared" si="56"/>
        <v>0</v>
      </c>
      <c r="W349" s="109">
        <f t="shared" si="57"/>
        <v>0</v>
      </c>
      <c r="X349" s="7">
        <f t="shared" si="58"/>
        <v>0</v>
      </c>
    </row>
    <row r="350" spans="1:24" hidden="1" x14ac:dyDescent="0.25">
      <c r="A350" s="1">
        <f t="shared" si="59"/>
        <v>347</v>
      </c>
      <c r="B350" s="1" t="s">
        <v>400</v>
      </c>
      <c r="C350" s="1">
        <v>30349</v>
      </c>
      <c r="D350" s="1" t="s">
        <v>11</v>
      </c>
      <c r="E350" s="11" t="s">
        <v>464</v>
      </c>
      <c r="F350" s="7"/>
      <c r="G350" s="7"/>
      <c r="H350" s="91">
        <v>1</v>
      </c>
      <c r="I350" s="91">
        <v>1</v>
      </c>
      <c r="J350" s="91">
        <v>1</v>
      </c>
      <c r="K350" s="91">
        <v>1</v>
      </c>
      <c r="L350" s="7">
        <f t="shared" si="51"/>
        <v>1</v>
      </c>
      <c r="M350" s="7">
        <f t="shared" si="52"/>
        <v>2</v>
      </c>
      <c r="N350" s="7">
        <f t="shared" si="53"/>
        <v>2</v>
      </c>
      <c r="O350" s="19"/>
      <c r="P350" s="19"/>
      <c r="Q350" s="19"/>
      <c r="R350" s="19"/>
      <c r="S350" s="109">
        <f t="shared" si="54"/>
        <v>0</v>
      </c>
      <c r="T350" s="7">
        <f t="shared" si="60"/>
        <v>0</v>
      </c>
      <c r="U350" s="7">
        <f t="shared" si="55"/>
        <v>0</v>
      </c>
      <c r="V350" s="109">
        <f t="shared" si="56"/>
        <v>1</v>
      </c>
      <c r="W350" s="109">
        <f t="shared" si="57"/>
        <v>1</v>
      </c>
      <c r="X350" s="7">
        <f t="shared" si="58"/>
        <v>2</v>
      </c>
    </row>
    <row r="351" spans="1:24" hidden="1" x14ac:dyDescent="0.25">
      <c r="A351" s="1">
        <f t="shared" si="59"/>
        <v>348</v>
      </c>
      <c r="B351" s="1" t="s">
        <v>401</v>
      </c>
      <c r="C351" s="1">
        <v>30350</v>
      </c>
      <c r="D351" s="1" t="s">
        <v>43</v>
      </c>
      <c r="E351" s="11" t="s">
        <v>446</v>
      </c>
      <c r="F351" s="7"/>
      <c r="G351" s="7"/>
      <c r="H351" s="7"/>
      <c r="I351" s="7"/>
      <c r="J351" s="7"/>
      <c r="K351" s="7"/>
      <c r="L351" s="7">
        <f t="shared" si="51"/>
        <v>0</v>
      </c>
      <c r="M351" s="7">
        <f t="shared" si="52"/>
        <v>0</v>
      </c>
      <c r="N351" s="7">
        <f t="shared" si="53"/>
        <v>0</v>
      </c>
      <c r="O351" s="92">
        <v>3</v>
      </c>
      <c r="P351" s="92">
        <v>1</v>
      </c>
      <c r="Q351" s="19"/>
      <c r="R351" s="19"/>
      <c r="S351" s="109">
        <f t="shared" si="54"/>
        <v>1</v>
      </c>
      <c r="T351" s="7">
        <f t="shared" si="60"/>
        <v>3</v>
      </c>
      <c r="U351" s="7">
        <f t="shared" si="55"/>
        <v>1</v>
      </c>
      <c r="V351" s="109">
        <f t="shared" si="56"/>
        <v>1</v>
      </c>
      <c r="W351" s="109">
        <f t="shared" si="57"/>
        <v>1</v>
      </c>
      <c r="X351" s="7">
        <f t="shared" si="58"/>
        <v>3</v>
      </c>
    </row>
    <row r="352" spans="1:24" ht="51" hidden="1" x14ac:dyDescent="0.25">
      <c r="A352" s="1">
        <f t="shared" si="59"/>
        <v>349</v>
      </c>
      <c r="B352" s="1" t="s">
        <v>402</v>
      </c>
      <c r="C352" s="1">
        <v>30351</v>
      </c>
      <c r="D352" s="1" t="s">
        <v>63</v>
      </c>
      <c r="E352" s="11" t="s">
        <v>463</v>
      </c>
      <c r="F352" s="7"/>
      <c r="G352" s="7"/>
      <c r="H352" s="95">
        <v>2</v>
      </c>
      <c r="I352" s="91">
        <v>1</v>
      </c>
      <c r="J352" s="94">
        <v>1</v>
      </c>
      <c r="K352" s="94">
        <v>1</v>
      </c>
      <c r="L352" s="7">
        <f t="shared" si="51"/>
        <v>1</v>
      </c>
      <c r="M352" s="7">
        <f t="shared" si="52"/>
        <v>3</v>
      </c>
      <c r="N352" s="95">
        <v>3</v>
      </c>
      <c r="O352" s="19"/>
      <c r="P352" s="19"/>
      <c r="Q352" s="19"/>
      <c r="R352" s="19"/>
      <c r="S352" s="109">
        <f t="shared" si="54"/>
        <v>0</v>
      </c>
      <c r="T352" s="7">
        <f t="shared" si="60"/>
        <v>0</v>
      </c>
      <c r="U352" s="7">
        <f t="shared" si="55"/>
        <v>0</v>
      </c>
      <c r="V352" s="109">
        <f t="shared" si="56"/>
        <v>1</v>
      </c>
      <c r="W352" s="109">
        <f t="shared" si="57"/>
        <v>1</v>
      </c>
      <c r="X352" s="7">
        <f t="shared" si="58"/>
        <v>3</v>
      </c>
    </row>
    <row r="353" spans="1:24" hidden="1" x14ac:dyDescent="0.25">
      <c r="A353" s="1">
        <f t="shared" si="59"/>
        <v>350</v>
      </c>
      <c r="B353" s="1" t="s">
        <v>403</v>
      </c>
      <c r="C353" s="1">
        <v>30352</v>
      </c>
      <c r="D353" s="1" t="s">
        <v>11</v>
      </c>
      <c r="E353" s="11" t="s">
        <v>12</v>
      </c>
      <c r="F353" s="7"/>
      <c r="G353" s="7"/>
      <c r="H353" s="7"/>
      <c r="I353" s="7"/>
      <c r="J353" s="7"/>
      <c r="K353" s="7"/>
      <c r="L353" s="7">
        <f t="shared" si="51"/>
        <v>0</v>
      </c>
      <c r="M353" s="7">
        <f t="shared" si="52"/>
        <v>0</v>
      </c>
      <c r="N353" s="7">
        <f t="shared" si="53"/>
        <v>0</v>
      </c>
      <c r="O353" s="19"/>
      <c r="P353" s="19"/>
      <c r="Q353" s="19"/>
      <c r="R353" s="19"/>
      <c r="S353" s="109">
        <f t="shared" si="54"/>
        <v>0</v>
      </c>
      <c r="T353" s="7">
        <f t="shared" si="60"/>
        <v>0</v>
      </c>
      <c r="U353" s="7">
        <f t="shared" si="55"/>
        <v>0</v>
      </c>
      <c r="V353" s="109">
        <f t="shared" si="56"/>
        <v>0</v>
      </c>
      <c r="W353" s="109">
        <f t="shared" si="57"/>
        <v>0</v>
      </c>
      <c r="X353" s="7">
        <f t="shared" si="58"/>
        <v>0</v>
      </c>
    </row>
    <row r="354" spans="1:24" hidden="1" x14ac:dyDescent="0.25">
      <c r="A354" s="1">
        <f t="shared" si="59"/>
        <v>351</v>
      </c>
      <c r="B354" s="1" t="s">
        <v>404</v>
      </c>
      <c r="C354" s="1">
        <v>30353</v>
      </c>
      <c r="D354" s="1" t="s">
        <v>43</v>
      </c>
      <c r="E354" s="11" t="s">
        <v>30</v>
      </c>
      <c r="F354" s="7"/>
      <c r="G354" s="7"/>
      <c r="H354" s="7"/>
      <c r="I354" s="7"/>
      <c r="J354" s="7"/>
      <c r="K354" s="7"/>
      <c r="L354" s="7">
        <f t="shared" si="51"/>
        <v>0</v>
      </c>
      <c r="M354" s="7">
        <f t="shared" si="52"/>
        <v>0</v>
      </c>
      <c r="N354" s="7">
        <f t="shared" si="53"/>
        <v>0</v>
      </c>
      <c r="O354" s="19"/>
      <c r="P354" s="19"/>
      <c r="Q354" s="19"/>
      <c r="R354" s="19"/>
      <c r="S354" s="109">
        <f t="shared" si="54"/>
        <v>0</v>
      </c>
      <c r="T354" s="7">
        <f t="shared" si="60"/>
        <v>0</v>
      </c>
      <c r="U354" s="7">
        <f t="shared" si="55"/>
        <v>0</v>
      </c>
      <c r="V354" s="109">
        <f t="shared" si="56"/>
        <v>0</v>
      </c>
      <c r="W354" s="109">
        <f t="shared" si="57"/>
        <v>0</v>
      </c>
      <c r="X354" s="7">
        <f t="shared" si="58"/>
        <v>0</v>
      </c>
    </row>
    <row r="355" spans="1:24" ht="15.75" hidden="1" x14ac:dyDescent="0.25">
      <c r="A355" s="12"/>
      <c r="B355" s="12" t="s">
        <v>405</v>
      </c>
      <c r="C355" s="12"/>
      <c r="D355" s="12"/>
      <c r="E355" s="13"/>
      <c r="F355" s="7"/>
      <c r="G355" s="7"/>
      <c r="H355" s="7"/>
      <c r="I355" s="7"/>
      <c r="J355" s="7"/>
      <c r="K355" s="7"/>
      <c r="L355" s="7"/>
      <c r="M355" s="7"/>
      <c r="N355" s="7"/>
      <c r="O355" s="19"/>
      <c r="P355" s="19"/>
      <c r="Q355" s="19"/>
      <c r="R355" s="19"/>
      <c r="S355" s="19"/>
      <c r="T355" s="7"/>
      <c r="U355" s="7"/>
      <c r="V355" s="7"/>
      <c r="W355" s="7"/>
      <c r="X355" s="7"/>
    </row>
    <row r="356" spans="1:24" x14ac:dyDescent="0.25">
      <c r="A356" s="4"/>
      <c r="B356" s="4"/>
      <c r="C356" s="4"/>
      <c r="D356" s="4"/>
      <c r="E356" s="5"/>
      <c r="F356" s="103">
        <f t="shared" ref="F356:K356" si="61">SUBTOTAL(9,F4:F354)</f>
        <v>0</v>
      </c>
      <c r="G356" s="97">
        <f t="shared" si="61"/>
        <v>0</v>
      </c>
      <c r="H356" s="103">
        <f t="shared" si="61"/>
        <v>0</v>
      </c>
      <c r="I356" s="97">
        <f t="shared" si="61"/>
        <v>0</v>
      </c>
      <c r="J356" s="103">
        <f t="shared" si="61"/>
        <v>0</v>
      </c>
      <c r="K356" s="97">
        <f t="shared" si="61"/>
        <v>0</v>
      </c>
      <c r="L356" s="101">
        <f>SUBTOTAL(9,L9:L354)</f>
        <v>0</v>
      </c>
      <c r="M356" s="103">
        <f>SUBTOTAL(9,M4:M354)</f>
        <v>0</v>
      </c>
      <c r="N356" s="101">
        <f>SUBTOTAL(9,N4:N354)</f>
        <v>0</v>
      </c>
      <c r="O356" s="93">
        <f>SUBTOTAL(9,O4:O354)</f>
        <v>0</v>
      </c>
      <c r="P356" s="93">
        <f>SUBTOTAL(9,P4:P354)</f>
        <v>0</v>
      </c>
      <c r="Q356" s="104">
        <f>SUBTOTAL(9,Q7:Q354)</f>
        <v>0</v>
      </c>
      <c r="R356" s="93">
        <f t="shared" ref="R356:X356" si="62">SUBTOTAL(9,R4:R354)</f>
        <v>0</v>
      </c>
      <c r="S356" s="93">
        <f t="shared" si="62"/>
        <v>0</v>
      </c>
      <c r="T356" s="93">
        <f t="shared" si="62"/>
        <v>0</v>
      </c>
      <c r="U356" s="93">
        <f t="shared" si="62"/>
        <v>0</v>
      </c>
      <c r="V356" s="93">
        <f t="shared" si="62"/>
        <v>0</v>
      </c>
      <c r="W356" s="93">
        <f t="shared" si="62"/>
        <v>0</v>
      </c>
      <c r="X356" s="93">
        <f t="shared" si="62"/>
        <v>0</v>
      </c>
    </row>
    <row r="357" spans="1:24" x14ac:dyDescent="0.25">
      <c r="V357" s="14"/>
    </row>
    <row r="358" spans="1:24" x14ac:dyDescent="0.25">
      <c r="L358" s="103">
        <f>F356+H356+J356</f>
        <v>0</v>
      </c>
      <c r="M358" s="103"/>
      <c r="T358" s="103">
        <f>O356+Q356</f>
        <v>0</v>
      </c>
      <c r="V358" s="14"/>
    </row>
    <row r="359" spans="1:24" x14ac:dyDescent="0.25">
      <c r="V359" s="14"/>
    </row>
    <row r="360" spans="1:24" x14ac:dyDescent="0.25">
      <c r="V360" s="14"/>
    </row>
    <row r="361" spans="1:24" x14ac:dyDescent="0.25">
      <c r="V361" s="14"/>
    </row>
    <row r="362" spans="1:24" x14ac:dyDescent="0.25">
      <c r="V362" s="14"/>
    </row>
  </sheetData>
  <autoFilter ref="A3:V355" xr:uid="{085F94F3-DBBF-4719-80E7-1635B62FCE69}">
    <filterColumn colId="4">
      <filters>
        <filter val="PAPI 2 Ardèche"/>
      </filters>
    </filterColumn>
  </autoFilter>
  <mergeCells count="18">
    <mergeCell ref="A1:C1"/>
    <mergeCell ref="D1:E1"/>
    <mergeCell ref="F1:K1"/>
    <mergeCell ref="L1:L3"/>
    <mergeCell ref="N1:N3"/>
    <mergeCell ref="M1:M3"/>
    <mergeCell ref="F2:G2"/>
    <mergeCell ref="H2:I2"/>
    <mergeCell ref="J2:K2"/>
    <mergeCell ref="S2:S3"/>
    <mergeCell ref="U2:U3"/>
    <mergeCell ref="O1:U1"/>
    <mergeCell ref="T2:T3"/>
    <mergeCell ref="X1:X3"/>
    <mergeCell ref="W1:W3"/>
    <mergeCell ref="V1:V3"/>
    <mergeCell ref="O2:P2"/>
    <mergeCell ref="Q2:R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64D1B-C284-4097-9C86-08D6AEE113F9}">
  <dimension ref="A2:V75"/>
  <sheetViews>
    <sheetView workbookViewId="0">
      <selection activeCell="F19" sqref="F19"/>
    </sheetView>
  </sheetViews>
  <sheetFormatPr baseColWidth="10" defaultRowHeight="15" x14ac:dyDescent="0.25"/>
  <cols>
    <col min="3" max="3" width="11.85546875" customWidth="1"/>
    <col min="9" max="9" width="14.140625" customWidth="1"/>
    <col min="10" max="10" width="12.7109375" customWidth="1"/>
  </cols>
  <sheetData>
    <row r="2" spans="1:19" x14ac:dyDescent="0.25">
      <c r="A2" s="156" t="s">
        <v>419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</row>
    <row r="3" spans="1:19" ht="18" x14ac:dyDescent="0.25">
      <c r="A3" s="157" t="s">
        <v>494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</row>
    <row r="4" spans="1:19" x14ac:dyDescent="0.25">
      <c r="A4" s="7" t="s">
        <v>420</v>
      </c>
      <c r="B4" s="158" t="s">
        <v>436</v>
      </c>
      <c r="C4" s="159"/>
      <c r="D4" s="159"/>
      <c r="E4" s="160"/>
      <c r="F4" s="161" t="s">
        <v>498</v>
      </c>
      <c r="G4" s="162"/>
      <c r="H4" s="162"/>
      <c r="I4" s="163"/>
      <c r="J4" s="164" t="s">
        <v>499</v>
      </c>
      <c r="K4" s="164"/>
      <c r="L4" s="164"/>
      <c r="M4" s="164"/>
      <c r="N4" s="165" t="s">
        <v>426</v>
      </c>
      <c r="O4" s="165" t="s">
        <v>425</v>
      </c>
      <c r="P4" s="165" t="s">
        <v>429</v>
      </c>
      <c r="Q4" s="167" t="s">
        <v>424</v>
      </c>
    </row>
    <row r="5" spans="1:19" ht="75" x14ac:dyDescent="0.25">
      <c r="A5" s="7"/>
      <c r="B5" s="7" t="s">
        <v>427</v>
      </c>
      <c r="C5" s="7" t="s">
        <v>428</v>
      </c>
      <c r="D5" s="27" t="s">
        <v>475</v>
      </c>
      <c r="E5" s="7" t="s">
        <v>477</v>
      </c>
      <c r="F5" s="7" t="s">
        <v>427</v>
      </c>
      <c r="G5" s="7" t="s">
        <v>428</v>
      </c>
      <c r="H5" s="27" t="s">
        <v>476</v>
      </c>
      <c r="I5" s="7" t="s">
        <v>477</v>
      </c>
      <c r="J5" s="7" t="s">
        <v>427</v>
      </c>
      <c r="K5" s="7" t="s">
        <v>428</v>
      </c>
      <c r="L5" s="27" t="s">
        <v>476</v>
      </c>
      <c r="M5" s="7" t="s">
        <v>477</v>
      </c>
      <c r="N5" s="166"/>
      <c r="O5" s="166"/>
      <c r="P5" s="166"/>
      <c r="Q5" s="167"/>
      <c r="S5" s="77" t="s">
        <v>503</v>
      </c>
    </row>
    <row r="6" spans="1:19" ht="25.5" x14ac:dyDescent="0.25">
      <c r="A6" s="11" t="s">
        <v>9</v>
      </c>
      <c r="B6" s="7">
        <v>3</v>
      </c>
      <c r="C6" s="7"/>
      <c r="D6" s="7">
        <f>B6+C6</f>
        <v>3</v>
      </c>
      <c r="E6" s="7">
        <v>3</v>
      </c>
      <c r="F6" s="7">
        <v>3</v>
      </c>
      <c r="G6" s="7"/>
      <c r="H6" s="7">
        <f>F6+G6</f>
        <v>3</v>
      </c>
      <c r="I6" s="7">
        <v>3</v>
      </c>
      <c r="J6" s="7">
        <v>3</v>
      </c>
      <c r="K6" s="63">
        <v>1</v>
      </c>
      <c r="L6" s="105">
        <f>J6+K6</f>
        <v>4</v>
      </c>
      <c r="M6" s="56">
        <v>3</v>
      </c>
      <c r="N6" s="7">
        <v>3</v>
      </c>
      <c r="O6" s="7">
        <f t="shared" ref="O6:O12" si="0">B6+F6+J6</f>
        <v>9</v>
      </c>
      <c r="P6" s="16">
        <f t="shared" ref="P6:P12" si="1">C6+G6+K6</f>
        <v>1</v>
      </c>
      <c r="Q6" s="16">
        <f>O6+P6</f>
        <v>10</v>
      </c>
    </row>
    <row r="7" spans="1:19" ht="25.5" x14ac:dyDescent="0.25">
      <c r="A7" s="11" t="s">
        <v>464</v>
      </c>
      <c r="B7" s="15">
        <v>1</v>
      </c>
      <c r="C7" s="15">
        <v>3</v>
      </c>
      <c r="D7" s="7">
        <f>B7+C7</f>
        <v>4</v>
      </c>
      <c r="E7" s="7">
        <v>2</v>
      </c>
      <c r="F7" s="7">
        <v>1</v>
      </c>
      <c r="G7" s="7">
        <v>3</v>
      </c>
      <c r="H7" s="7">
        <f t="shared" ref="H7:H14" si="2">F7+G7</f>
        <v>4</v>
      </c>
      <c r="I7" s="15">
        <v>2</v>
      </c>
      <c r="J7" s="7">
        <v>1</v>
      </c>
      <c r="K7" s="7">
        <v>3</v>
      </c>
      <c r="L7" s="56">
        <f>J7+K7</f>
        <v>4</v>
      </c>
      <c r="M7" s="56">
        <v>2</v>
      </c>
      <c r="N7" s="16">
        <v>2</v>
      </c>
      <c r="O7" s="7">
        <f t="shared" si="0"/>
        <v>3</v>
      </c>
      <c r="P7" s="16">
        <f t="shared" si="1"/>
        <v>9</v>
      </c>
      <c r="Q7" s="16">
        <f t="shared" ref="Q7:Q12" si="3">O7+P7</f>
        <v>12</v>
      </c>
    </row>
    <row r="8" spans="1:19" ht="25.5" x14ac:dyDescent="0.25">
      <c r="A8" s="11" t="s">
        <v>422</v>
      </c>
      <c r="B8" s="15">
        <v>3</v>
      </c>
      <c r="C8" s="15"/>
      <c r="D8" s="7">
        <f t="shared" ref="D8:D12" si="4">B8+C8</f>
        <v>3</v>
      </c>
      <c r="E8" s="7">
        <v>3</v>
      </c>
      <c r="F8" s="7">
        <v>2</v>
      </c>
      <c r="G8" s="7"/>
      <c r="H8" s="7">
        <f t="shared" si="2"/>
        <v>2</v>
      </c>
      <c r="I8" s="15">
        <v>2</v>
      </c>
      <c r="J8" s="7">
        <v>2</v>
      </c>
      <c r="K8" s="7"/>
      <c r="L8" s="56">
        <f t="shared" ref="L8:L14" si="5">J8+K8</f>
        <v>2</v>
      </c>
      <c r="M8" s="56">
        <v>2</v>
      </c>
      <c r="N8" s="16">
        <v>3</v>
      </c>
      <c r="O8" s="7">
        <f t="shared" si="0"/>
        <v>7</v>
      </c>
      <c r="P8" s="16">
        <f t="shared" si="1"/>
        <v>0</v>
      </c>
      <c r="Q8" s="16">
        <f t="shared" si="3"/>
        <v>7</v>
      </c>
    </row>
    <row r="9" spans="1:19" ht="25.5" x14ac:dyDescent="0.25">
      <c r="A9" s="11" t="s">
        <v>461</v>
      </c>
      <c r="B9" s="15"/>
      <c r="C9" s="15"/>
      <c r="D9" s="7"/>
      <c r="E9" s="7"/>
      <c r="F9" s="7"/>
      <c r="G9" s="7"/>
      <c r="H9" s="7"/>
      <c r="I9" s="7"/>
      <c r="J9" s="7"/>
      <c r="K9" s="7"/>
      <c r="L9" s="56"/>
      <c r="M9" s="56"/>
      <c r="N9" s="16"/>
      <c r="O9" s="7"/>
      <c r="P9" s="16"/>
      <c r="Q9" s="16"/>
    </row>
    <row r="10" spans="1:19" ht="25.5" x14ac:dyDescent="0.25">
      <c r="A10" s="11" t="s">
        <v>457</v>
      </c>
      <c r="B10" s="15">
        <v>1</v>
      </c>
      <c r="C10" s="15"/>
      <c r="D10" s="7">
        <f t="shared" si="4"/>
        <v>1</v>
      </c>
      <c r="E10" s="7">
        <v>1</v>
      </c>
      <c r="F10" s="7"/>
      <c r="G10" s="7"/>
      <c r="H10" s="7"/>
      <c r="I10" s="7"/>
      <c r="J10" s="7">
        <v>2</v>
      </c>
      <c r="K10" s="7"/>
      <c r="L10" s="56">
        <f t="shared" si="5"/>
        <v>2</v>
      </c>
      <c r="M10" s="56">
        <v>2</v>
      </c>
      <c r="N10" s="16">
        <v>2</v>
      </c>
      <c r="O10" s="7">
        <f t="shared" si="0"/>
        <v>3</v>
      </c>
      <c r="P10" s="16">
        <f t="shared" si="1"/>
        <v>0</v>
      </c>
      <c r="Q10" s="16">
        <f t="shared" si="3"/>
        <v>3</v>
      </c>
    </row>
    <row r="11" spans="1:19" ht="25.5" x14ac:dyDescent="0.25">
      <c r="A11" s="11" t="s">
        <v>446</v>
      </c>
      <c r="B11" s="15"/>
      <c r="C11" s="15"/>
      <c r="D11" s="7"/>
      <c r="E11" s="7"/>
      <c r="F11" s="7"/>
      <c r="G11" s="7"/>
      <c r="H11" s="7"/>
      <c r="I11" s="7"/>
      <c r="J11" s="7"/>
      <c r="K11" s="7"/>
      <c r="L11" s="56"/>
      <c r="M11" s="56"/>
      <c r="N11" s="16"/>
      <c r="O11" s="7"/>
      <c r="P11" s="16"/>
      <c r="Q11" s="16"/>
    </row>
    <row r="12" spans="1:19" ht="25.5" x14ac:dyDescent="0.25">
      <c r="A12" s="11" t="s">
        <v>462</v>
      </c>
      <c r="B12" s="15"/>
      <c r="C12" s="15">
        <v>1</v>
      </c>
      <c r="D12" s="7">
        <f t="shared" si="4"/>
        <v>1</v>
      </c>
      <c r="E12" s="7">
        <v>1</v>
      </c>
      <c r="F12" s="7">
        <v>1</v>
      </c>
      <c r="G12" s="7">
        <v>1</v>
      </c>
      <c r="H12" s="7">
        <f t="shared" si="2"/>
        <v>2</v>
      </c>
      <c r="I12" s="7">
        <v>2</v>
      </c>
      <c r="J12" s="7">
        <v>1</v>
      </c>
      <c r="K12" s="7">
        <v>2</v>
      </c>
      <c r="L12" s="56">
        <f t="shared" si="5"/>
        <v>3</v>
      </c>
      <c r="M12" s="56">
        <v>2</v>
      </c>
      <c r="N12" s="16">
        <v>2</v>
      </c>
      <c r="O12" s="7">
        <f t="shared" si="0"/>
        <v>2</v>
      </c>
      <c r="P12" s="16">
        <f t="shared" si="1"/>
        <v>4</v>
      </c>
      <c r="Q12" s="16">
        <f t="shared" si="3"/>
        <v>6</v>
      </c>
    </row>
    <row r="13" spans="1:19" ht="38.25" x14ac:dyDescent="0.25">
      <c r="A13" s="11" t="s">
        <v>114</v>
      </c>
      <c r="B13" s="15"/>
      <c r="C13" s="15"/>
      <c r="D13" s="7"/>
      <c r="E13" s="7"/>
      <c r="F13" s="7"/>
      <c r="G13" s="7"/>
      <c r="H13" s="7"/>
      <c r="I13" s="7"/>
      <c r="J13" s="7"/>
      <c r="K13" s="7"/>
      <c r="L13" s="7"/>
      <c r="M13" s="56"/>
      <c r="N13" s="16"/>
      <c r="O13" s="7"/>
      <c r="P13" s="16"/>
      <c r="Q13" s="16"/>
    </row>
    <row r="14" spans="1:19" ht="38.25" x14ac:dyDescent="0.25">
      <c r="A14" s="11" t="s">
        <v>64</v>
      </c>
      <c r="B14" s="7"/>
      <c r="C14" s="7"/>
      <c r="D14" s="7"/>
      <c r="E14" s="7"/>
      <c r="F14" s="7"/>
      <c r="G14" s="7"/>
      <c r="H14" s="7">
        <f t="shared" si="2"/>
        <v>0</v>
      </c>
      <c r="I14" s="7"/>
      <c r="J14" s="7"/>
      <c r="K14" s="7"/>
      <c r="L14" s="7">
        <f t="shared" si="5"/>
        <v>0</v>
      </c>
      <c r="M14" s="7"/>
      <c r="N14" s="16"/>
      <c r="O14" s="7"/>
      <c r="P14" s="16"/>
      <c r="Q14" s="16"/>
    </row>
    <row r="15" spans="1:19" x14ac:dyDescent="0.25">
      <c r="A15" s="44" t="s">
        <v>432</v>
      </c>
      <c r="B15" s="44">
        <f>SUM(B6:B14)</f>
        <v>8</v>
      </c>
      <c r="C15" s="44">
        <f>SUM(C6:C14)</f>
        <v>4</v>
      </c>
      <c r="D15" s="44">
        <f t="shared" ref="D15:M15" si="6">SUM(D6:D14)</f>
        <v>12</v>
      </c>
      <c r="E15" s="44">
        <f t="shared" si="6"/>
        <v>10</v>
      </c>
      <c r="F15" s="44">
        <f>SUM(F6:F14)</f>
        <v>7</v>
      </c>
      <c r="G15" s="44">
        <f t="shared" si="6"/>
        <v>4</v>
      </c>
      <c r="H15" s="44">
        <f>SUM(H6:H14)</f>
        <v>11</v>
      </c>
      <c r="I15" s="44">
        <f t="shared" si="6"/>
        <v>9</v>
      </c>
      <c r="J15" s="44">
        <f t="shared" si="6"/>
        <v>9</v>
      </c>
      <c r="K15" s="44">
        <f t="shared" si="6"/>
        <v>6</v>
      </c>
      <c r="L15" s="106">
        <f>SUM(L6:L14)</f>
        <v>15</v>
      </c>
      <c r="M15" s="44">
        <f t="shared" si="6"/>
        <v>11</v>
      </c>
      <c r="N15" s="44">
        <f>SUM(N6:N14)</f>
        <v>12</v>
      </c>
      <c r="O15" s="44">
        <f>SUM(O6:O14)</f>
        <v>24</v>
      </c>
      <c r="P15" s="44">
        <f>SUM(P6:P14)</f>
        <v>14</v>
      </c>
      <c r="Q15" s="106">
        <f>SUM(Q6:Q14)</f>
        <v>38</v>
      </c>
    </row>
    <row r="16" spans="1:19" x14ac:dyDescent="0.25">
      <c r="O16" s="14"/>
      <c r="P16" s="46"/>
    </row>
    <row r="18" spans="1:17" ht="15.75" thickBot="1" x14ac:dyDescent="0.3">
      <c r="A18" t="s">
        <v>504</v>
      </c>
    </row>
    <row r="19" spans="1:17" ht="60" x14ac:dyDescent="0.25">
      <c r="A19" s="18" t="s">
        <v>420</v>
      </c>
      <c r="B19" s="19" t="s">
        <v>415</v>
      </c>
      <c r="C19" s="19" t="s">
        <v>455</v>
      </c>
      <c r="D19" s="27" t="s">
        <v>417</v>
      </c>
      <c r="E19" s="27" t="s">
        <v>439</v>
      </c>
      <c r="M19" s="42" t="s">
        <v>495</v>
      </c>
      <c r="N19" s="42" t="s">
        <v>430</v>
      </c>
      <c r="O19" s="42" t="s">
        <v>431</v>
      </c>
    </row>
    <row r="20" spans="1:17" ht="60" x14ac:dyDescent="0.25">
      <c r="A20" s="11" t="s">
        <v>9</v>
      </c>
      <c r="B20" s="20">
        <v>126</v>
      </c>
      <c r="C20" s="7">
        <v>3</v>
      </c>
      <c r="D20" s="21">
        <f t="shared" ref="D20:D29" si="7">C20/B20</f>
        <v>2.3809523809523808E-2</v>
      </c>
      <c r="E20" s="20">
        <f t="shared" ref="E20:E28" si="8">Q6</f>
        <v>10</v>
      </c>
      <c r="M20" s="42" t="s">
        <v>436</v>
      </c>
      <c r="N20" s="7">
        <f>D15</f>
        <v>12</v>
      </c>
      <c r="O20" s="7">
        <f>E15</f>
        <v>10</v>
      </c>
    </row>
    <row r="21" spans="1:17" ht="60" x14ac:dyDescent="0.25">
      <c r="A21" s="11" t="s">
        <v>464</v>
      </c>
      <c r="B21" s="20">
        <v>56</v>
      </c>
      <c r="C21" s="16">
        <f>N7</f>
        <v>2</v>
      </c>
      <c r="D21" s="21">
        <f t="shared" si="7"/>
        <v>3.5714285714285712E-2</v>
      </c>
      <c r="E21" s="20">
        <f t="shared" si="8"/>
        <v>12</v>
      </c>
      <c r="M21" s="42" t="s">
        <v>496</v>
      </c>
      <c r="N21" s="7">
        <f>H15</f>
        <v>11</v>
      </c>
      <c r="O21" s="7">
        <f>I15</f>
        <v>9</v>
      </c>
    </row>
    <row r="22" spans="1:17" ht="60" x14ac:dyDescent="0.25">
      <c r="A22" s="11" t="s">
        <v>422</v>
      </c>
      <c r="B22" s="20">
        <v>35</v>
      </c>
      <c r="C22" s="16">
        <v>3</v>
      </c>
      <c r="D22" s="21">
        <f t="shared" si="7"/>
        <v>8.5714285714285715E-2</v>
      </c>
      <c r="E22" s="20">
        <f t="shared" si="8"/>
        <v>7</v>
      </c>
      <c r="M22" s="42" t="s">
        <v>497</v>
      </c>
      <c r="N22" s="105">
        <f>L15</f>
        <v>15</v>
      </c>
      <c r="O22" s="7">
        <f>M15</f>
        <v>11</v>
      </c>
    </row>
    <row r="23" spans="1:17" ht="25.5" x14ac:dyDescent="0.25">
      <c r="A23" s="11" t="s">
        <v>461</v>
      </c>
      <c r="B23" s="20">
        <v>4</v>
      </c>
      <c r="C23" s="16">
        <v>0</v>
      </c>
      <c r="D23" s="21">
        <f t="shared" si="7"/>
        <v>0</v>
      </c>
      <c r="E23" s="20">
        <f t="shared" si="8"/>
        <v>0</v>
      </c>
      <c r="N23" s="100">
        <f>N20+N21+N22</f>
        <v>38</v>
      </c>
      <c r="O23" s="61">
        <f>C29</f>
        <v>12</v>
      </c>
    </row>
    <row r="24" spans="1:17" ht="25.5" x14ac:dyDescent="0.25">
      <c r="A24" s="11" t="s">
        <v>457</v>
      </c>
      <c r="B24" s="20">
        <v>89</v>
      </c>
      <c r="C24" s="16">
        <f>N10</f>
        <v>2</v>
      </c>
      <c r="D24" s="21">
        <f t="shared" si="7"/>
        <v>2.247191011235955E-2</v>
      </c>
      <c r="E24" s="20">
        <f t="shared" si="8"/>
        <v>3</v>
      </c>
      <c r="O24" s="61"/>
    </row>
    <row r="25" spans="1:17" ht="25.5" x14ac:dyDescent="0.25">
      <c r="A25" s="11" t="s">
        <v>446</v>
      </c>
      <c r="B25" s="20">
        <v>26</v>
      </c>
      <c r="C25" s="16">
        <f>N11</f>
        <v>0</v>
      </c>
      <c r="D25" s="21">
        <f t="shared" si="7"/>
        <v>0</v>
      </c>
      <c r="E25" s="20">
        <f t="shared" si="8"/>
        <v>0</v>
      </c>
    </row>
    <row r="26" spans="1:17" ht="25.5" x14ac:dyDescent="0.25">
      <c r="A26" s="11" t="s">
        <v>255</v>
      </c>
      <c r="B26" s="20">
        <v>7</v>
      </c>
      <c r="C26" s="16">
        <v>2</v>
      </c>
      <c r="D26" s="21">
        <f t="shared" si="7"/>
        <v>0.2857142857142857</v>
      </c>
      <c r="E26" s="20">
        <f t="shared" si="8"/>
        <v>6</v>
      </c>
    </row>
    <row r="27" spans="1:17" ht="60" x14ac:dyDescent="0.25">
      <c r="A27" s="11" t="s">
        <v>114</v>
      </c>
      <c r="B27" s="22">
        <v>6</v>
      </c>
      <c r="C27" s="23">
        <f>N13</f>
        <v>0</v>
      </c>
      <c r="D27" s="24">
        <f t="shared" si="7"/>
        <v>0</v>
      </c>
      <c r="E27" s="20">
        <f t="shared" si="8"/>
        <v>0</v>
      </c>
      <c r="M27" s="42" t="s">
        <v>505</v>
      </c>
      <c r="N27" s="42" t="s">
        <v>430</v>
      </c>
      <c r="O27" s="42" t="s">
        <v>431</v>
      </c>
    </row>
    <row r="28" spans="1:17" ht="60" x14ac:dyDescent="0.25">
      <c r="A28" s="11" t="s">
        <v>64</v>
      </c>
      <c r="B28" s="26">
        <v>2</v>
      </c>
      <c r="C28" s="16">
        <v>0</v>
      </c>
      <c r="D28" s="21">
        <f t="shared" si="7"/>
        <v>0</v>
      </c>
      <c r="E28" s="20">
        <f t="shared" si="8"/>
        <v>0</v>
      </c>
      <c r="M28" s="42" t="s">
        <v>436</v>
      </c>
      <c r="N28" s="7">
        <f>D15</f>
        <v>12</v>
      </c>
      <c r="O28" s="7">
        <f>E15</f>
        <v>10</v>
      </c>
    </row>
    <row r="29" spans="1:17" ht="60" x14ac:dyDescent="0.25">
      <c r="A29" s="58" t="s">
        <v>432</v>
      </c>
      <c r="B29" s="59">
        <f>SUM(B20:B28)</f>
        <v>351</v>
      </c>
      <c r="C29" s="59">
        <f>SUM(C20:C28)</f>
        <v>12</v>
      </c>
      <c r="D29" s="60">
        <f t="shared" si="7"/>
        <v>3.4188034188034191E-2</v>
      </c>
      <c r="E29" s="59">
        <f>SUM(E20:E28)</f>
        <v>38</v>
      </c>
      <c r="M29" s="42" t="s">
        <v>496</v>
      </c>
      <c r="N29" s="7">
        <f>H15</f>
        <v>11</v>
      </c>
      <c r="O29" s="7">
        <f>I15</f>
        <v>9</v>
      </c>
    </row>
    <row r="30" spans="1:17" ht="60" x14ac:dyDescent="0.25">
      <c r="M30" s="42" t="s">
        <v>497</v>
      </c>
      <c r="N30" s="105">
        <f>L15</f>
        <v>15</v>
      </c>
      <c r="O30" s="56">
        <f>J58</f>
        <v>11</v>
      </c>
    </row>
    <row r="31" spans="1:17" ht="75" x14ac:dyDescent="0.25">
      <c r="M31" s="55" t="s">
        <v>484</v>
      </c>
      <c r="N31" s="56">
        <v>14</v>
      </c>
      <c r="O31" s="105">
        <v>11</v>
      </c>
      <c r="P31" s="48"/>
      <c r="Q31" s="48"/>
    </row>
    <row r="32" spans="1:17" x14ac:dyDescent="0.25">
      <c r="B32" s="81"/>
      <c r="C32" s="79"/>
      <c r="M32" s="49"/>
      <c r="N32" s="89">
        <f>SUM(N28:N31)</f>
        <v>52</v>
      </c>
      <c r="O32" s="90">
        <v>22</v>
      </c>
      <c r="P32" s="48"/>
      <c r="Q32" s="48"/>
    </row>
    <row r="33" spans="1:22" x14ac:dyDescent="0.25">
      <c r="B33" s="47"/>
      <c r="D33" s="61"/>
      <c r="E33" s="25"/>
      <c r="M33" s="47"/>
      <c r="N33" s="70"/>
      <c r="O33" s="51"/>
      <c r="P33" s="52"/>
      <c r="Q33" s="48"/>
    </row>
    <row r="34" spans="1:22" x14ac:dyDescent="0.25">
      <c r="B34" s="47"/>
      <c r="C34" s="17"/>
      <c r="D34" s="61"/>
      <c r="E34" s="25"/>
      <c r="M34" s="47"/>
      <c r="N34" s="53">
        <f>O15+K58</f>
        <v>38</v>
      </c>
      <c r="O34" s="51" t="s">
        <v>478</v>
      </c>
      <c r="P34" s="52"/>
      <c r="Q34" s="48"/>
    </row>
    <row r="35" spans="1:22" x14ac:dyDescent="0.25">
      <c r="B35" s="47"/>
      <c r="C35" s="17"/>
      <c r="D35" s="61"/>
      <c r="E35" s="25"/>
      <c r="M35" s="47"/>
      <c r="N35" s="53">
        <f>P15+L58</f>
        <v>14</v>
      </c>
      <c r="O35" s="51" t="s">
        <v>479</v>
      </c>
      <c r="P35" s="52"/>
      <c r="Q35" s="48"/>
    </row>
    <row r="36" spans="1:22" x14ac:dyDescent="0.25">
      <c r="B36" s="47"/>
      <c r="C36" s="17"/>
      <c r="D36" s="61"/>
      <c r="E36" s="25"/>
      <c r="M36" s="47"/>
      <c r="N36" s="53"/>
      <c r="O36" s="51"/>
      <c r="P36" s="52"/>
      <c r="Q36" s="48"/>
    </row>
    <row r="37" spans="1:22" x14ac:dyDescent="0.25">
      <c r="B37" s="47"/>
      <c r="C37" s="17"/>
      <c r="D37" s="61"/>
      <c r="E37" s="25"/>
      <c r="M37" s="47"/>
      <c r="N37" s="53"/>
      <c r="O37" s="51"/>
      <c r="P37" s="52"/>
      <c r="Q37" s="48"/>
    </row>
    <row r="38" spans="1:22" x14ac:dyDescent="0.25">
      <c r="B38" s="47"/>
      <c r="C38" s="17"/>
      <c r="D38" s="61"/>
      <c r="E38" s="25"/>
      <c r="M38" s="47"/>
      <c r="N38" s="53"/>
      <c r="O38" s="51"/>
      <c r="P38" s="52"/>
      <c r="Q38" s="48"/>
    </row>
    <row r="39" spans="1:22" x14ac:dyDescent="0.25">
      <c r="B39" s="47"/>
      <c r="C39" s="17"/>
      <c r="D39" s="61"/>
      <c r="E39" s="25"/>
      <c r="M39" s="47"/>
      <c r="N39" s="53"/>
      <c r="O39" s="51"/>
      <c r="P39" s="52"/>
      <c r="Q39" s="48"/>
    </row>
    <row r="40" spans="1:22" x14ac:dyDescent="0.25">
      <c r="B40" s="47"/>
      <c r="C40" s="17"/>
      <c r="D40" s="61"/>
      <c r="E40" s="25"/>
      <c r="M40" s="47"/>
      <c r="N40" s="53"/>
      <c r="O40" s="51"/>
      <c r="P40" s="52"/>
      <c r="Q40" s="48"/>
    </row>
    <row r="41" spans="1:22" x14ac:dyDescent="0.25">
      <c r="B41" s="47"/>
      <c r="C41" s="17"/>
      <c r="D41" s="61"/>
      <c r="E41" s="25"/>
      <c r="M41" s="47"/>
      <c r="N41" s="53"/>
      <c r="O41" s="51"/>
      <c r="P41" s="52"/>
      <c r="Q41" s="48"/>
    </row>
    <row r="42" spans="1:22" x14ac:dyDescent="0.25">
      <c r="B42" s="47"/>
      <c r="C42" s="17"/>
      <c r="D42" s="80"/>
      <c r="E42" s="25"/>
      <c r="M42" s="47"/>
      <c r="N42" s="54"/>
      <c r="O42" s="54"/>
      <c r="P42" s="52"/>
      <c r="Q42" s="48"/>
    </row>
    <row r="45" spans="1:22" x14ac:dyDescent="0.25">
      <c r="A45" s="156" t="s">
        <v>419</v>
      </c>
      <c r="B45" s="156"/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</row>
    <row r="46" spans="1:22" ht="18" x14ac:dyDescent="0.25">
      <c r="A46" s="157" t="s">
        <v>500</v>
      </c>
      <c r="B46" s="157"/>
      <c r="C46" s="157"/>
      <c r="D46" s="157"/>
      <c r="E46" s="157"/>
      <c r="F46" s="157"/>
      <c r="G46" s="157"/>
      <c r="H46" s="157"/>
      <c r="I46" s="157"/>
    </row>
    <row r="47" spans="1:22" ht="15.75" thickBot="1" x14ac:dyDescent="0.3">
      <c r="A47" s="7" t="s">
        <v>420</v>
      </c>
      <c r="B47" s="158" t="s">
        <v>501</v>
      </c>
      <c r="C47" s="159"/>
      <c r="D47" s="159"/>
      <c r="E47" s="160"/>
      <c r="F47" s="161" t="s">
        <v>502</v>
      </c>
      <c r="G47" s="162"/>
      <c r="H47" s="162"/>
      <c r="I47" s="163"/>
      <c r="J47" s="165" t="s">
        <v>426</v>
      </c>
      <c r="K47" s="169" t="s">
        <v>425</v>
      </c>
      <c r="L47" s="165" t="s">
        <v>429</v>
      </c>
      <c r="M47" s="167" t="s">
        <v>424</v>
      </c>
      <c r="R47" t="s">
        <v>458</v>
      </c>
    </row>
    <row r="48" spans="1:22" ht="58.9" customHeight="1" x14ac:dyDescent="0.25">
      <c r="A48" s="7"/>
      <c r="B48" s="7" t="s">
        <v>427</v>
      </c>
      <c r="C48" s="7" t="s">
        <v>428</v>
      </c>
      <c r="D48" s="27" t="s">
        <v>476</v>
      </c>
      <c r="E48" s="7" t="s">
        <v>477</v>
      </c>
      <c r="F48" s="7" t="s">
        <v>427</v>
      </c>
      <c r="G48" s="7" t="s">
        <v>428</v>
      </c>
      <c r="H48" s="27" t="s">
        <v>476</v>
      </c>
      <c r="I48" s="7" t="s">
        <v>477</v>
      </c>
      <c r="J48" s="168"/>
      <c r="K48" s="168"/>
      <c r="L48" s="166"/>
      <c r="M48" s="170"/>
      <c r="R48" s="18" t="s">
        <v>420</v>
      </c>
      <c r="S48" s="19" t="s">
        <v>415</v>
      </c>
      <c r="T48" s="19" t="s">
        <v>459</v>
      </c>
      <c r="U48" s="7" t="s">
        <v>417</v>
      </c>
      <c r="V48" s="27" t="s">
        <v>439</v>
      </c>
    </row>
    <row r="49" spans="1:22" ht="25.5" x14ac:dyDescent="0.25">
      <c r="A49" s="11" t="s">
        <v>9</v>
      </c>
      <c r="B49" s="63"/>
      <c r="C49" s="7"/>
      <c r="D49" s="63"/>
      <c r="E49" s="62"/>
      <c r="F49" s="7">
        <v>2</v>
      </c>
      <c r="G49" s="7"/>
      <c r="H49" s="56">
        <v>2</v>
      </c>
      <c r="I49" s="7">
        <v>1</v>
      </c>
      <c r="J49" s="62">
        <v>1</v>
      </c>
      <c r="K49" s="7">
        <v>2</v>
      </c>
      <c r="L49" s="16"/>
      <c r="M49" s="16">
        <v>2</v>
      </c>
      <c r="R49" s="11" t="s">
        <v>9</v>
      </c>
      <c r="S49" s="20">
        <v>126</v>
      </c>
      <c r="T49" s="7">
        <f>J49</f>
        <v>1</v>
      </c>
      <c r="U49" s="21">
        <f t="shared" ref="U49:U58" si="9">T49/S49</f>
        <v>7.9365079365079361E-3</v>
      </c>
      <c r="V49" s="20">
        <f>M49</f>
        <v>2</v>
      </c>
    </row>
    <row r="50" spans="1:22" ht="25.5" x14ac:dyDescent="0.25">
      <c r="A50" s="11" t="s">
        <v>12</v>
      </c>
      <c r="B50" s="64"/>
      <c r="C50" s="15"/>
      <c r="D50" s="63"/>
      <c r="E50" s="63"/>
      <c r="F50" s="7"/>
      <c r="G50" s="7"/>
      <c r="H50" s="7"/>
      <c r="I50" s="16"/>
      <c r="J50" s="64"/>
      <c r="K50" s="7"/>
      <c r="L50" s="16"/>
      <c r="M50" s="16"/>
      <c r="R50" s="11" t="s">
        <v>12</v>
      </c>
      <c r="S50" s="20">
        <v>56</v>
      </c>
      <c r="T50" s="7">
        <f t="shared" ref="T50:T57" si="10">J50</f>
        <v>0</v>
      </c>
      <c r="U50" s="21">
        <f t="shared" si="9"/>
        <v>0</v>
      </c>
      <c r="V50" s="20">
        <f t="shared" ref="V50:V58" si="11">M50</f>
        <v>0</v>
      </c>
    </row>
    <row r="51" spans="1:22" ht="25.5" x14ac:dyDescent="0.25">
      <c r="A51" s="11" t="s">
        <v>422</v>
      </c>
      <c r="B51" s="67"/>
      <c r="C51" s="67"/>
      <c r="D51" s="65"/>
      <c r="E51" s="62"/>
      <c r="F51" s="63"/>
      <c r="G51" s="7"/>
      <c r="H51" s="65"/>
      <c r="I51" s="16"/>
      <c r="J51" s="16"/>
      <c r="K51" s="7"/>
      <c r="L51" s="16"/>
      <c r="M51" s="16"/>
      <c r="R51" s="11" t="s">
        <v>422</v>
      </c>
      <c r="S51" s="20">
        <v>35</v>
      </c>
      <c r="T51" s="7">
        <f t="shared" si="10"/>
        <v>0</v>
      </c>
      <c r="U51" s="21">
        <f t="shared" si="9"/>
        <v>0</v>
      </c>
      <c r="V51" s="20">
        <f t="shared" si="11"/>
        <v>0</v>
      </c>
    </row>
    <row r="52" spans="1:22" ht="25.5" x14ac:dyDescent="0.25">
      <c r="A52" s="11" t="s">
        <v>461</v>
      </c>
      <c r="B52" s="15"/>
      <c r="C52" s="15"/>
      <c r="D52" s="7"/>
      <c r="E52" s="7"/>
      <c r="F52" s="7"/>
      <c r="G52" s="7"/>
      <c r="H52" s="7"/>
      <c r="I52" s="7"/>
      <c r="J52" s="16"/>
      <c r="K52" s="7"/>
      <c r="L52" s="16"/>
      <c r="M52" s="16"/>
      <c r="R52" s="11" t="s">
        <v>461</v>
      </c>
      <c r="S52" s="20">
        <v>4</v>
      </c>
      <c r="T52" s="7">
        <f t="shared" si="10"/>
        <v>0</v>
      </c>
      <c r="U52" s="21">
        <f t="shared" si="9"/>
        <v>0</v>
      </c>
      <c r="V52" s="20">
        <f t="shared" si="11"/>
        <v>0</v>
      </c>
    </row>
    <row r="53" spans="1:22" ht="25.5" x14ac:dyDescent="0.25">
      <c r="A53" s="11" t="s">
        <v>456</v>
      </c>
      <c r="B53" s="64"/>
      <c r="C53" s="15"/>
      <c r="D53" s="63"/>
      <c r="E53" s="63"/>
      <c r="F53" s="7">
        <v>12</v>
      </c>
      <c r="G53" s="7"/>
      <c r="H53" s="7">
        <v>12</v>
      </c>
      <c r="I53" s="56">
        <v>10</v>
      </c>
      <c r="J53" s="64">
        <v>11</v>
      </c>
      <c r="K53" s="7">
        <v>12</v>
      </c>
      <c r="L53" s="16"/>
      <c r="M53" s="16">
        <v>12</v>
      </c>
      <c r="R53" s="11" t="s">
        <v>457</v>
      </c>
      <c r="S53" s="20">
        <v>89</v>
      </c>
      <c r="T53" s="7">
        <v>10</v>
      </c>
      <c r="U53" s="21">
        <f t="shared" si="9"/>
        <v>0.11235955056179775</v>
      </c>
      <c r="V53" s="20">
        <v>12</v>
      </c>
    </row>
    <row r="54" spans="1:22" ht="25.5" x14ac:dyDescent="0.25">
      <c r="A54" s="11" t="s">
        <v>446</v>
      </c>
      <c r="B54" s="67"/>
      <c r="C54" s="67"/>
      <c r="D54" s="65"/>
      <c r="E54" s="62"/>
      <c r="F54" s="7"/>
      <c r="G54" s="7"/>
      <c r="H54" s="7"/>
      <c r="I54" s="7"/>
      <c r="J54" s="16"/>
      <c r="K54" s="7"/>
      <c r="L54" s="16"/>
      <c r="M54" s="16"/>
      <c r="R54" s="11" t="s">
        <v>446</v>
      </c>
      <c r="S54" s="20">
        <v>26</v>
      </c>
      <c r="T54" s="7">
        <f t="shared" si="10"/>
        <v>0</v>
      </c>
      <c r="U54" s="21">
        <f t="shared" si="9"/>
        <v>0</v>
      </c>
      <c r="V54" s="20">
        <f t="shared" si="11"/>
        <v>0</v>
      </c>
    </row>
    <row r="55" spans="1:22" ht="25.5" x14ac:dyDescent="0.25">
      <c r="A55" s="11" t="s">
        <v>255</v>
      </c>
      <c r="B55" s="67"/>
      <c r="C55" s="67"/>
      <c r="D55" s="65"/>
      <c r="E55" s="7"/>
      <c r="F55" s="7"/>
      <c r="G55" s="7"/>
      <c r="H55" s="7"/>
      <c r="I55" s="7"/>
      <c r="J55" s="16"/>
      <c r="K55" s="7"/>
      <c r="L55" s="16"/>
      <c r="M55" s="16"/>
      <c r="R55" s="11" t="s">
        <v>255</v>
      </c>
      <c r="S55" s="20">
        <v>7</v>
      </c>
      <c r="T55" s="7">
        <f t="shared" si="10"/>
        <v>0</v>
      </c>
      <c r="U55" s="21">
        <f t="shared" si="9"/>
        <v>0</v>
      </c>
      <c r="V55" s="20">
        <f t="shared" si="11"/>
        <v>0</v>
      </c>
    </row>
    <row r="56" spans="1:22" ht="38.25" x14ac:dyDescent="0.25">
      <c r="A56" s="11" t="s">
        <v>114</v>
      </c>
      <c r="B56" s="67"/>
      <c r="C56" s="67"/>
      <c r="D56" s="65"/>
      <c r="E56" s="62"/>
      <c r="F56" s="7"/>
      <c r="G56" s="7"/>
      <c r="H56" s="7"/>
      <c r="I56" s="7"/>
      <c r="J56" s="16"/>
      <c r="K56" s="7"/>
      <c r="L56" s="16"/>
      <c r="M56" s="16"/>
      <c r="R56" s="11" t="s">
        <v>114</v>
      </c>
      <c r="S56" s="22">
        <v>6</v>
      </c>
      <c r="T56" s="7">
        <f t="shared" si="10"/>
        <v>0</v>
      </c>
      <c r="U56" s="24">
        <f t="shared" si="9"/>
        <v>0</v>
      </c>
      <c r="V56" s="20">
        <f t="shared" si="11"/>
        <v>0</v>
      </c>
    </row>
    <row r="57" spans="1:22" ht="38.25" x14ac:dyDescent="0.25">
      <c r="A57" s="11" t="s">
        <v>64</v>
      </c>
      <c r="B57" s="65"/>
      <c r="C57" s="65"/>
      <c r="D57" s="65"/>
      <c r="E57" s="7"/>
      <c r="F57" s="7"/>
      <c r="G57" s="7"/>
      <c r="H57" s="7"/>
      <c r="I57" s="7"/>
      <c r="J57" s="16"/>
      <c r="K57" s="7"/>
      <c r="L57" s="16"/>
      <c r="M57" s="16"/>
      <c r="R57" s="11" t="s">
        <v>64</v>
      </c>
      <c r="S57" s="26">
        <v>2</v>
      </c>
      <c r="T57" s="7">
        <f t="shared" si="10"/>
        <v>0</v>
      </c>
      <c r="U57" s="21">
        <f t="shared" si="9"/>
        <v>0</v>
      </c>
      <c r="V57" s="20">
        <f t="shared" si="11"/>
        <v>0</v>
      </c>
    </row>
    <row r="58" spans="1:22" x14ac:dyDescent="0.25">
      <c r="A58" s="44" t="s">
        <v>432</v>
      </c>
      <c r="B58" s="44">
        <f t="shared" ref="B58:M58" si="12">SUM(B49:B57)</f>
        <v>0</v>
      </c>
      <c r="C58" s="44">
        <f t="shared" si="12"/>
        <v>0</v>
      </c>
      <c r="D58" s="68">
        <f t="shared" si="12"/>
        <v>0</v>
      </c>
      <c r="E58" s="44">
        <f t="shared" si="12"/>
        <v>0</v>
      </c>
      <c r="F58" s="44">
        <f t="shared" si="12"/>
        <v>14</v>
      </c>
      <c r="G58" s="44">
        <f t="shared" si="12"/>
        <v>0</v>
      </c>
      <c r="H58" s="69">
        <f t="shared" si="12"/>
        <v>14</v>
      </c>
      <c r="I58" s="44">
        <f t="shared" si="12"/>
        <v>11</v>
      </c>
      <c r="J58" s="106">
        <v>11</v>
      </c>
      <c r="K58" s="44">
        <f t="shared" si="12"/>
        <v>14</v>
      </c>
      <c r="L58" s="44">
        <f t="shared" si="12"/>
        <v>0</v>
      </c>
      <c r="M58" s="44">
        <f t="shared" si="12"/>
        <v>14</v>
      </c>
      <c r="N58" s="46"/>
      <c r="O58" s="46"/>
      <c r="R58" s="11" t="s">
        <v>432</v>
      </c>
      <c r="S58" s="26">
        <f>SUM(S49:S57)</f>
        <v>351</v>
      </c>
      <c r="T58" s="105">
        <v>11</v>
      </c>
      <c r="U58" s="21">
        <f t="shared" si="9"/>
        <v>3.1339031339031341E-2</v>
      </c>
      <c r="V58" s="20">
        <f t="shared" si="11"/>
        <v>14</v>
      </c>
    </row>
    <row r="59" spans="1:22" x14ac:dyDescent="0.25">
      <c r="D59" s="14"/>
      <c r="H59" s="14"/>
      <c r="J59">
        <v>12</v>
      </c>
      <c r="T59">
        <v>12</v>
      </c>
    </row>
    <row r="64" spans="1:22" ht="15.75" thickBot="1" x14ac:dyDescent="0.3">
      <c r="A64" t="s">
        <v>506</v>
      </c>
    </row>
    <row r="65" spans="1:5" ht="60" x14ac:dyDescent="0.25">
      <c r="A65" s="18" t="s">
        <v>420</v>
      </c>
      <c r="B65" s="19" t="s">
        <v>415</v>
      </c>
      <c r="C65" s="73" t="s">
        <v>416</v>
      </c>
      <c r="D65" s="74" t="s">
        <v>485</v>
      </c>
      <c r="E65" s="27" t="s">
        <v>486</v>
      </c>
    </row>
    <row r="66" spans="1:5" ht="25.5" x14ac:dyDescent="0.25">
      <c r="A66" s="11" t="s">
        <v>9</v>
      </c>
      <c r="B66" s="20">
        <v>126</v>
      </c>
      <c r="C66" s="7">
        <v>4</v>
      </c>
      <c r="D66" s="107">
        <v>12</v>
      </c>
      <c r="E66" s="71">
        <f>C66/B66</f>
        <v>3.1746031746031744E-2</v>
      </c>
    </row>
    <row r="67" spans="1:5" ht="25.5" x14ac:dyDescent="0.25">
      <c r="A67" s="11" t="s">
        <v>464</v>
      </c>
      <c r="B67" s="20">
        <v>56</v>
      </c>
      <c r="C67" s="16">
        <v>2</v>
      </c>
      <c r="D67" s="75">
        <v>12</v>
      </c>
      <c r="E67" s="71">
        <f t="shared" ref="E67:E75" si="13">C67/B67</f>
        <v>3.5714285714285712E-2</v>
      </c>
    </row>
    <row r="68" spans="1:5" ht="25.5" x14ac:dyDescent="0.25">
      <c r="A68" s="11" t="s">
        <v>422</v>
      </c>
      <c r="B68" s="20">
        <v>35</v>
      </c>
      <c r="C68" s="16">
        <v>3</v>
      </c>
      <c r="D68" s="75">
        <v>7</v>
      </c>
      <c r="E68" s="71">
        <f t="shared" si="13"/>
        <v>8.5714285714285715E-2</v>
      </c>
    </row>
    <row r="69" spans="1:5" ht="25.5" x14ac:dyDescent="0.25">
      <c r="A69" s="11" t="s">
        <v>461</v>
      </c>
      <c r="B69" s="20">
        <v>4</v>
      </c>
      <c r="C69" s="16">
        <v>0</v>
      </c>
      <c r="D69" s="75">
        <v>0</v>
      </c>
      <c r="E69" s="71">
        <f t="shared" si="13"/>
        <v>0</v>
      </c>
    </row>
    <row r="70" spans="1:5" ht="25.5" x14ac:dyDescent="0.25">
      <c r="A70" s="11" t="s">
        <v>457</v>
      </c>
      <c r="B70" s="20">
        <v>89</v>
      </c>
      <c r="C70" s="16">
        <v>11</v>
      </c>
      <c r="D70" s="75">
        <v>15</v>
      </c>
      <c r="E70" s="71">
        <f t="shared" si="13"/>
        <v>0.12359550561797752</v>
      </c>
    </row>
    <row r="71" spans="1:5" ht="25.5" x14ac:dyDescent="0.25">
      <c r="A71" s="11" t="s">
        <v>446</v>
      </c>
      <c r="B71" s="20">
        <v>26</v>
      </c>
      <c r="C71" s="16">
        <v>0</v>
      </c>
      <c r="D71" s="75">
        <v>0</v>
      </c>
      <c r="E71" s="71">
        <f t="shared" si="13"/>
        <v>0</v>
      </c>
    </row>
    <row r="72" spans="1:5" ht="25.5" x14ac:dyDescent="0.25">
      <c r="A72" s="11" t="s">
        <v>462</v>
      </c>
      <c r="B72" s="20">
        <v>7</v>
      </c>
      <c r="C72" s="16">
        <v>2</v>
      </c>
      <c r="D72" s="75">
        <v>6</v>
      </c>
      <c r="E72" s="71">
        <f t="shared" si="13"/>
        <v>0.2857142857142857</v>
      </c>
    </row>
    <row r="73" spans="1:5" ht="38.25" x14ac:dyDescent="0.25">
      <c r="A73" s="11" t="s">
        <v>114</v>
      </c>
      <c r="B73" s="22">
        <v>6</v>
      </c>
      <c r="C73" s="23">
        <v>0</v>
      </c>
      <c r="D73" s="76">
        <v>0</v>
      </c>
      <c r="E73" s="71">
        <f t="shared" si="13"/>
        <v>0</v>
      </c>
    </row>
    <row r="74" spans="1:5" ht="38.25" x14ac:dyDescent="0.25">
      <c r="A74" s="11" t="s">
        <v>64</v>
      </c>
      <c r="B74" s="26">
        <v>2</v>
      </c>
      <c r="C74" s="16">
        <v>0</v>
      </c>
      <c r="D74" s="75">
        <v>0</v>
      </c>
      <c r="E74" s="71">
        <f t="shared" si="13"/>
        <v>0</v>
      </c>
    </row>
    <row r="75" spans="1:5" x14ac:dyDescent="0.25">
      <c r="A75" s="58" t="s">
        <v>432</v>
      </c>
      <c r="B75" s="59">
        <f>SUM(B66:B74)</f>
        <v>351</v>
      </c>
      <c r="C75" s="59">
        <f>SUM(C66:C74)</f>
        <v>22</v>
      </c>
      <c r="D75" s="59">
        <f>SUM(D66:D74)</f>
        <v>52</v>
      </c>
      <c r="E75" s="72">
        <f t="shared" si="13"/>
        <v>6.2678062678062682E-2</v>
      </c>
    </row>
  </sheetData>
  <mergeCells count="17">
    <mergeCell ref="A45:M45"/>
    <mergeCell ref="A46:I46"/>
    <mergeCell ref="B47:E47"/>
    <mergeCell ref="F47:I47"/>
    <mergeCell ref="J47:J48"/>
    <mergeCell ref="K47:K48"/>
    <mergeCell ref="L47:L48"/>
    <mergeCell ref="M47:M48"/>
    <mergeCell ref="A2:Q2"/>
    <mergeCell ref="A3:M3"/>
    <mergeCell ref="B4:E4"/>
    <mergeCell ref="F4:I4"/>
    <mergeCell ref="J4:M4"/>
    <mergeCell ref="N4:N5"/>
    <mergeCell ref="O4:O5"/>
    <mergeCell ref="P4:P5"/>
    <mergeCell ref="Q4:Q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bilan_2020_26</vt:lpstr>
      <vt:lpstr>SIG_bilan_2020_2025</vt:lpstr>
      <vt:lpstr>synth_PAPI_2025</vt:lpstr>
      <vt:lpstr>2025</vt:lpstr>
      <vt:lpstr>2024</vt:lpstr>
      <vt:lpstr>2023</vt:lpstr>
      <vt:lpstr>2022</vt:lpstr>
      <vt:lpstr>SIG_bilan_2020_2024</vt:lpstr>
      <vt:lpstr>synth_PAPI_2024</vt:lpstr>
      <vt:lpstr>synth_PAPI_2023</vt:lpstr>
      <vt:lpstr>synth_PAPI_2022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CHARPIAT Sabine</dc:creator>
  <cp:lastModifiedBy>UYUNI REYES Violaine</cp:lastModifiedBy>
  <dcterms:created xsi:type="dcterms:W3CDTF">2022-12-12T14:41:01Z</dcterms:created>
  <dcterms:modified xsi:type="dcterms:W3CDTF">2025-09-29T13:37:36Z</dcterms:modified>
</cp:coreProperties>
</file>